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ZK\Képzések\Mintatantervek\2017\"/>
    </mc:Choice>
  </mc:AlternateContent>
  <workbookProtection workbookAlgorithmName="SHA-512" workbookHashValue="SInRhHWtX1zTXE/QspZoOl6vLgUAop84LABbmoo/lq3tQh0ERH4Ebpw71J3Y2iM53DrBphKyPb1zWpnSCaJB1Q==" workbookSaltValue="NK+d9bhaNBF6QVg0Map3QQ==" workbookSpinCount="100000" lockStructure="1"/>
  <bookViews>
    <workbookView xWindow="0" yWindow="0" windowWidth="19440" windowHeight="11925" tabRatio="776" activeTab="1"/>
  </bookViews>
  <sheets>
    <sheet name="Zennelmélet" sheetId="22" r:id="rId1"/>
    <sheet name="Zenneismeret" sheetId="25" r:id="rId2"/>
  </sheets>
  <definedNames>
    <definedName name="átlag" localSheetId="1">#REF!</definedName>
    <definedName name="átlag">#REF!</definedName>
    <definedName name="bti" localSheetId="1">#REF!</definedName>
    <definedName name="bti">#REF!</definedName>
    <definedName name="egyház" localSheetId="1">#REF!</definedName>
    <definedName name="egyház">#REF!</definedName>
    <definedName name="ének" localSheetId="1">#REF!</definedName>
    <definedName name="ének">#REF!</definedName>
    <definedName name="fúvós" localSheetId="1">#REF!</definedName>
    <definedName name="fúvós">#REF!</definedName>
    <definedName name="iétk" localSheetId="1">#REF!</definedName>
    <definedName name="iétk">#REF!</definedName>
    <definedName name="isk" localSheetId="1">#REF!</definedName>
    <definedName name="isk">#REF!</definedName>
    <definedName name="jazz" localSheetId="1">#REF!</definedName>
    <definedName name="jazz">#REF!</definedName>
    <definedName name="kamara" localSheetId="1">#REF!</definedName>
    <definedName name="kamara">#REF!</definedName>
    <definedName name="kla" localSheetId="1">#REF!</definedName>
    <definedName name="kla">#REF!</definedName>
    <definedName name="nyelv" localSheetId="1">#REF!</definedName>
    <definedName name="nyelv">#REF!</definedName>
    <definedName name="ped" localSheetId="1">#REF!</definedName>
    <definedName name="ped">#REF!</definedName>
    <definedName name="vonós" localSheetId="1">#REF!</definedName>
    <definedName name="vonós">#REF!</definedName>
    <definedName name="zelm" localSheetId="1">#REF!</definedName>
    <definedName name="zelm">#REF!</definedName>
    <definedName name="zon1" localSheetId="1">#REF!</definedName>
    <definedName name="zon1">#REF!</definedName>
    <definedName name="zon2" localSheetId="1">#REF!</definedName>
    <definedName name="zon2">#REF!</definedName>
    <definedName name="ztud" localSheetId="1">#REF!</definedName>
    <definedName name="ztud">#REF!</definedName>
    <definedName name="zszerz" localSheetId="1">#REF!</definedName>
    <definedName name="zszer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22" l="1"/>
  <c r="K34" i="22"/>
  <c r="I34" i="22"/>
  <c r="L34" i="22"/>
  <c r="N34" i="22"/>
  <c r="U34" i="22"/>
  <c r="V34" i="22"/>
  <c r="T34" i="22"/>
  <c r="R34" i="22"/>
  <c r="Q34" i="22"/>
  <c r="O34" i="22"/>
  <c r="H34" i="22"/>
  <c r="F34" i="22"/>
  <c r="E34" i="22"/>
  <c r="C34" i="22"/>
  <c r="N32" i="25"/>
  <c r="L32" i="25"/>
  <c r="K32" i="25"/>
  <c r="I32" i="25"/>
  <c r="V28" i="25"/>
  <c r="U28" i="25"/>
  <c r="V30" i="22"/>
  <c r="U30" i="22"/>
  <c r="T32" i="25"/>
  <c r="R32" i="25"/>
  <c r="Q32" i="25"/>
  <c r="O32" i="25"/>
  <c r="H32" i="25"/>
  <c r="F32" i="25"/>
  <c r="C32" i="25"/>
  <c r="E32" i="25" l="1"/>
  <c r="V31" i="25"/>
  <c r="U31" i="25"/>
  <c r="V30" i="25"/>
  <c r="V27" i="25"/>
  <c r="U27" i="25"/>
  <c r="V26" i="25"/>
  <c r="U26" i="25"/>
  <c r="V18" i="25"/>
  <c r="U18" i="25"/>
  <c r="V19" i="25"/>
  <c r="U19" i="25"/>
  <c r="V22" i="25"/>
  <c r="U22" i="25"/>
  <c r="V21" i="25"/>
  <c r="U21" i="25"/>
  <c r="V20" i="25"/>
  <c r="U20" i="25"/>
  <c r="V17" i="25"/>
  <c r="U17" i="25"/>
  <c r="V16" i="25"/>
  <c r="U16" i="25"/>
  <c r="V15" i="25"/>
  <c r="U15" i="25"/>
  <c r="V25" i="25"/>
  <c r="U25" i="25"/>
  <c r="V24" i="25"/>
  <c r="U24" i="25"/>
  <c r="V23" i="25"/>
  <c r="U23" i="25"/>
  <c r="V14" i="25"/>
  <c r="U14" i="25"/>
  <c r="V13" i="25"/>
  <c r="U13" i="25"/>
  <c r="V12" i="25"/>
  <c r="U12" i="25"/>
  <c r="V11" i="25"/>
  <c r="U11" i="25"/>
  <c r="V10" i="25"/>
  <c r="U10" i="25"/>
  <c r="V9" i="25"/>
  <c r="U9" i="25"/>
  <c r="V8" i="25"/>
  <c r="U8" i="25"/>
  <c r="U32" i="25" s="1"/>
  <c r="V7" i="25"/>
  <c r="V32" i="25" s="1"/>
  <c r="U7" i="25"/>
  <c r="V6" i="25"/>
  <c r="U6" i="25"/>
  <c r="U28" i="22"/>
  <c r="V28" i="22"/>
  <c r="U27" i="22"/>
  <c r="V27" i="22"/>
  <c r="U15" i="22"/>
  <c r="V15" i="22"/>
  <c r="V32" i="22" l="1"/>
  <c r="V29" i="22"/>
  <c r="U29" i="22"/>
  <c r="V23" i="22"/>
  <c r="U23" i="22"/>
  <c r="V17" i="22"/>
  <c r="U17" i="22"/>
  <c r="V18" i="22"/>
  <c r="U18" i="22"/>
  <c r="V16" i="22"/>
  <c r="U16" i="22"/>
  <c r="V25" i="22"/>
  <c r="U25" i="22"/>
  <c r="V26" i="22"/>
  <c r="U26" i="22"/>
  <c r="V24" i="22"/>
  <c r="U24" i="22"/>
  <c r="V22" i="22"/>
  <c r="U22" i="22"/>
  <c r="V21" i="22"/>
  <c r="U21" i="22"/>
  <c r="V20" i="22"/>
  <c r="U20" i="22"/>
  <c r="V33" i="22"/>
  <c r="U33" i="22"/>
  <c r="V12" i="22"/>
  <c r="U12" i="22"/>
  <c r="V11" i="22"/>
  <c r="U11" i="22"/>
  <c r="V10" i="22"/>
  <c r="U10" i="22"/>
  <c r="V9" i="22"/>
  <c r="U9" i="22"/>
  <c r="U19" i="22"/>
  <c r="V13" i="22"/>
  <c r="U13" i="22"/>
  <c r="V14" i="22"/>
  <c r="U14" i="22"/>
  <c r="V8" i="22"/>
  <c r="U8" i="22"/>
  <c r="V7" i="22"/>
  <c r="U7" i="22"/>
  <c r="V6" i="22"/>
  <c r="U6" i="22"/>
</calcChain>
</file>

<file path=xl/sharedStrings.xml><?xml version="1.0" encoding="utf-8"?>
<sst xmlns="http://schemas.openxmlformats.org/spreadsheetml/2006/main" count="346" uniqueCount="76">
  <si>
    <t>Tantárgyak</t>
  </si>
  <si>
    <t>1.</t>
  </si>
  <si>
    <t>2.</t>
  </si>
  <si>
    <t>3.</t>
  </si>
  <si>
    <t>4.</t>
  </si>
  <si>
    <t>5.</t>
  </si>
  <si>
    <t>6.</t>
  </si>
  <si>
    <t>Ó</t>
  </si>
  <si>
    <t>Kr</t>
  </si>
  <si>
    <t>Ált. és magyar zenetörténet 1-6</t>
  </si>
  <si>
    <t>K</t>
  </si>
  <si>
    <t>Ált. és magyar zenetörténet szigorlat</t>
  </si>
  <si>
    <t>Sz</t>
  </si>
  <si>
    <t>Népzene</t>
  </si>
  <si>
    <t xml:space="preserve">Gy </t>
  </si>
  <si>
    <t>Filozófiatörténet</t>
  </si>
  <si>
    <t xml:space="preserve">(Zenei) akusztika </t>
  </si>
  <si>
    <t>Művészettörténet</t>
  </si>
  <si>
    <t>Gy</t>
  </si>
  <si>
    <t>Zongora 1-6</t>
  </si>
  <si>
    <t>Énekkar 1-6</t>
  </si>
  <si>
    <t>Continuo-játék 1-2</t>
  </si>
  <si>
    <t>Szakmai idegen nyelv 1-2</t>
  </si>
  <si>
    <t>Diplomakoncert konzultáció</t>
  </si>
  <si>
    <t>Szabadon választott tárgyak</t>
  </si>
  <si>
    <t>Testnevelés</t>
  </si>
  <si>
    <t>Összesen:</t>
  </si>
  <si>
    <t>Kódszám</t>
  </si>
  <si>
    <t>Szolfézs 1-6</t>
  </si>
  <si>
    <t>Zeneelmélet 1-6</t>
  </si>
  <si>
    <t>Stílusismeret, műelemzés 1-4</t>
  </si>
  <si>
    <t>Műismeret, hangverseny-tapasztalat 1-6</t>
  </si>
  <si>
    <t xml:space="preserve">aí </t>
  </si>
  <si>
    <t>Hangképzés 1-6</t>
  </si>
  <si>
    <t>Vezénylési gyakorlat 1-6</t>
  </si>
  <si>
    <t>Karvezetés 1-6</t>
  </si>
  <si>
    <t>Hangszerismeret, hangszerelés 1-2</t>
  </si>
  <si>
    <t>Zeneszerzés 1-2</t>
  </si>
  <si>
    <t>ZAM-A-051BA</t>
  </si>
  <si>
    <t>Szi</t>
  </si>
  <si>
    <t>ZAM-ZE-001BA-006BA</t>
  </si>
  <si>
    <t>Zeneelmélet történet</t>
  </si>
  <si>
    <t>Karirodalom, repertoárismeret</t>
  </si>
  <si>
    <t>Multimédiás ismeretek</t>
  </si>
  <si>
    <t>ZAM-A-071BA</t>
  </si>
  <si>
    <t>ZAM-A-011BA-012BA</t>
  </si>
  <si>
    <t>Latin nyelv</t>
  </si>
  <si>
    <t>ZAM-ZI-001BA-006BA</t>
  </si>
  <si>
    <t>ZAM-A-021BA-026BA</t>
  </si>
  <si>
    <t>ZAM-ZE-031BA-034BA</t>
  </si>
  <si>
    <t>ZAM-A-041BA-046BA</t>
  </si>
  <si>
    <t>ZAM-A-081BA-084BA</t>
  </si>
  <si>
    <t>ZAM-A-091BA-092BA</t>
  </si>
  <si>
    <t>ZAM-A-171BA-176BA</t>
  </si>
  <si>
    <t>ZAM-A-061BA</t>
  </si>
  <si>
    <t>ZAM-A-111BA-112BA</t>
  </si>
  <si>
    <t>ZAM-A-121BA-124BA</t>
  </si>
  <si>
    <t>ZAM-A-151BA-152BA</t>
  </si>
  <si>
    <t>ZAM-A-161BA-166BA</t>
  </si>
  <si>
    <t>ZAM-A-001BA-006BA</t>
  </si>
  <si>
    <t>ZAM-A-009BA</t>
  </si>
  <si>
    <t>ZAM-A-031BA-032BA</t>
  </si>
  <si>
    <t>Ajánlott tanterv</t>
  </si>
  <si>
    <t>Hatályos: 2017. szeptember 1-től</t>
  </si>
  <si>
    <t>ZAM-A-181BA-186BA</t>
  </si>
  <si>
    <t>ZAM-A-191BA-192BA</t>
  </si>
  <si>
    <t>Idegen nyelv 1-2</t>
  </si>
  <si>
    <t>ALKOTÓMŰVÉSZET ALAPKÉPZÉSI SZAK - ZENEELMÉLET SZAKIRÁNY</t>
  </si>
  <si>
    <t>ALKOTÓMŰVÉSZET ALAPKÉPZÉSI SZAK - ZENEISMERET SZAKIRÁNY</t>
  </si>
  <si>
    <t>Transzponálás-partitúra olvasás 1-4</t>
  </si>
  <si>
    <t>ZAM-A-131BA-134BA</t>
  </si>
  <si>
    <t>ZAM-A-141BA-146BA</t>
  </si>
  <si>
    <t>ZMHT01-06</t>
  </si>
  <si>
    <t>ZAM-A-101BA-102BA</t>
  </si>
  <si>
    <t>ZAM-D-001BA-002BA</t>
  </si>
  <si>
    <t>ZAM-ZE-011BA-012BA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</si>
</sst>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name val="Arial"/>
      <family val="2"/>
      <charset val="238"/>
    </font>
    <font>
      <sz val="11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156">
    <xf numFmtId="0" fontId="0" fillId="0" borderId="0" xfId="0"/>
    <xf numFmtId="49" fontId="2" fillId="2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right" vertical="center" shrinkToFit="1"/>
    </xf>
    <xf numFmtId="1" fontId="9" fillId="0" borderId="30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right" vertical="center" wrapText="1"/>
    </xf>
    <xf numFmtId="1" fontId="4" fillId="0" borderId="43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/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/>
    </xf>
    <xf numFmtId="49" fontId="4" fillId="0" borderId="27" xfId="0" applyNumberFormat="1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right" vertical="center" wrapText="1"/>
    </xf>
    <xf numFmtId="1" fontId="2" fillId="0" borderId="13" xfId="0" applyNumberFormat="1" applyFont="1" applyFill="1" applyBorder="1" applyAlignment="1">
      <alignment horizontal="right" vertical="center" wrapText="1"/>
    </xf>
    <xf numFmtId="49" fontId="4" fillId="0" borderId="28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right" vertical="center" wrapText="1"/>
    </xf>
    <xf numFmtId="1" fontId="7" fillId="0" borderId="23" xfId="0" applyNumberFormat="1" applyFont="1" applyFill="1" applyBorder="1" applyAlignment="1">
      <alignment horizontal="right" vertical="center" wrapText="1"/>
    </xf>
    <xf numFmtId="1" fontId="2" fillId="0" borderId="17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>
      <alignment horizontal="right" vertical="center" wrapText="1"/>
    </xf>
    <xf numFmtId="1" fontId="6" fillId="0" borderId="20" xfId="1" applyNumberFormat="1" applyFont="1" applyFill="1" applyBorder="1" applyAlignment="1">
      <alignment horizontal="center" vertical="center" wrapText="1"/>
    </xf>
    <xf numFmtId="1" fontId="7" fillId="0" borderId="17" xfId="1" applyNumberFormat="1" applyFont="1" applyFill="1" applyBorder="1" applyAlignment="1">
      <alignment horizontal="right" vertical="center" wrapText="1"/>
    </xf>
    <xf numFmtId="1" fontId="2" fillId="0" borderId="23" xfId="0" applyNumberFormat="1" applyFont="1" applyFill="1" applyBorder="1" applyAlignment="1">
      <alignment vertical="center"/>
    </xf>
    <xf numFmtId="0" fontId="12" fillId="0" borderId="1" xfId="0" applyFont="1" applyFill="1" applyBorder="1" applyAlignment="1"/>
    <xf numFmtId="1" fontId="7" fillId="0" borderId="17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justify"/>
    </xf>
    <xf numFmtId="1" fontId="2" fillId="0" borderId="18" xfId="1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justify"/>
    </xf>
    <xf numFmtId="1" fontId="2" fillId="0" borderId="22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/>
    <xf numFmtId="0" fontId="0" fillId="0" borderId="0" xfId="0" applyFill="1"/>
    <xf numFmtId="0" fontId="15" fillId="0" borderId="42" xfId="0" applyFont="1" applyFill="1" applyBorder="1"/>
    <xf numFmtId="0" fontId="15" fillId="0" borderId="42" xfId="0" applyFont="1" applyBorder="1"/>
    <xf numFmtId="0" fontId="15" fillId="0" borderId="12" xfId="0" applyFont="1" applyBorder="1"/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0" fillId="0" borderId="0" xfId="0" applyFont="1"/>
    <xf numFmtId="0" fontId="16" fillId="3" borderId="39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49" fontId="18" fillId="2" borderId="3" xfId="0" applyNumberFormat="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49" fontId="18" fillId="2" borderId="9" xfId="0" applyNumberFormat="1" applyFont="1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justify"/>
    </xf>
    <xf numFmtId="49" fontId="17" fillId="0" borderId="27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 wrapText="1"/>
    </xf>
    <xf numFmtId="1" fontId="22" fillId="0" borderId="6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right" vertical="center" wrapText="1"/>
    </xf>
    <xf numFmtId="1" fontId="20" fillId="0" borderId="13" xfId="0" applyNumberFormat="1" applyFont="1" applyFill="1" applyBorder="1" applyAlignment="1">
      <alignment horizontal="right" vertical="center" wrapText="1"/>
    </xf>
    <xf numFmtId="49" fontId="17" fillId="0" borderId="28" xfId="0" applyNumberFormat="1" applyFont="1" applyFill="1" applyBorder="1" applyAlignment="1">
      <alignment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right" vertical="center" wrapText="1"/>
    </xf>
    <xf numFmtId="1" fontId="22" fillId="0" borderId="18" xfId="0" applyNumberFormat="1" applyFont="1" applyFill="1" applyBorder="1" applyAlignment="1">
      <alignment horizontal="right" vertical="center" wrapText="1"/>
    </xf>
    <xf numFmtId="49" fontId="17" fillId="0" borderId="29" xfId="0" applyNumberFormat="1" applyFont="1" applyFill="1" applyBorder="1" applyAlignment="1">
      <alignment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" fontId="24" fillId="0" borderId="20" xfId="0" applyNumberFormat="1" applyFont="1" applyFill="1" applyBorder="1" applyAlignment="1">
      <alignment horizontal="center" vertical="center" wrapText="1"/>
    </xf>
    <xf numFmtId="1" fontId="20" fillId="0" borderId="34" xfId="0" applyNumberFormat="1" applyFont="1" applyFill="1" applyBorder="1" applyAlignment="1">
      <alignment horizontal="right" vertical="center" wrapText="1"/>
    </xf>
    <xf numFmtId="1" fontId="23" fillId="0" borderId="23" xfId="0" applyNumberFormat="1" applyFont="1" applyFill="1" applyBorder="1" applyAlignment="1">
      <alignment horizontal="right" vertical="center" wrapText="1"/>
    </xf>
    <xf numFmtId="1" fontId="20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vertical="center" wrapText="1"/>
    </xf>
    <xf numFmtId="1" fontId="20" fillId="0" borderId="18" xfId="0" applyNumberFormat="1" applyFont="1" applyFill="1" applyBorder="1" applyAlignment="1">
      <alignment horizontal="right" vertical="center" wrapText="1"/>
    </xf>
    <xf numFmtId="1" fontId="20" fillId="0" borderId="35" xfId="0" applyNumberFormat="1" applyFont="1" applyFill="1" applyBorder="1" applyAlignment="1">
      <alignment horizontal="right" vertical="center" wrapText="1"/>
    </xf>
    <xf numFmtId="1" fontId="22" fillId="0" borderId="20" xfId="1" applyNumberFormat="1" applyFont="1" applyFill="1" applyBorder="1" applyAlignment="1">
      <alignment horizontal="center" vertical="center" wrapText="1"/>
    </xf>
    <xf numFmtId="1" fontId="23" fillId="0" borderId="17" xfId="1" applyNumberFormat="1" applyFont="1" applyFill="1" applyBorder="1" applyAlignment="1">
      <alignment horizontal="right" vertical="center" wrapText="1"/>
    </xf>
    <xf numFmtId="1" fontId="20" fillId="0" borderId="23" xfId="0" applyNumberFormat="1" applyFont="1" applyFill="1" applyBorder="1" applyAlignment="1">
      <alignment vertical="center"/>
    </xf>
    <xf numFmtId="1" fontId="23" fillId="0" borderId="17" xfId="0" applyNumberFormat="1" applyFont="1" applyFill="1" applyBorder="1" applyAlignment="1">
      <alignment horizontal="right" vertical="center" wrapText="1"/>
    </xf>
    <xf numFmtId="1" fontId="20" fillId="0" borderId="18" xfId="1" applyNumberFormat="1" applyFont="1" applyFill="1" applyBorder="1" applyAlignment="1">
      <alignment vertical="center"/>
    </xf>
    <xf numFmtId="1" fontId="20" fillId="0" borderId="22" xfId="0" applyNumberFormat="1" applyFont="1" applyFill="1" applyBorder="1" applyAlignment="1">
      <alignment vertical="center"/>
    </xf>
    <xf numFmtId="49" fontId="17" fillId="0" borderId="25" xfId="0" applyNumberFormat="1" applyFont="1" applyFill="1" applyBorder="1" applyAlignment="1">
      <alignment vertical="center" wrapText="1"/>
    </xf>
    <xf numFmtId="1" fontId="17" fillId="0" borderId="9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3" fillId="0" borderId="24" xfId="0" applyNumberFormat="1" applyFont="1" applyFill="1" applyBorder="1" applyAlignment="1">
      <alignment horizontal="right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17" fillId="0" borderId="43" xfId="0" applyNumberFormat="1" applyFont="1" applyFill="1" applyBorder="1" applyAlignment="1">
      <alignment horizontal="right" vertical="center" wrapText="1"/>
    </xf>
    <xf numFmtId="1" fontId="17" fillId="0" borderId="8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right" vertical="center" shrinkToFit="1"/>
    </xf>
    <xf numFmtId="1" fontId="18" fillId="0" borderId="30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right" vertical="center"/>
    </xf>
  </cellXfs>
  <cellStyles count="8">
    <cellStyle name="Ezres 2" xfId="3"/>
    <cellStyle name="Ezres 3" xfId="4"/>
    <cellStyle name="Ezres 3 2" xfId="5"/>
    <cellStyle name="Normál" xfId="0" builtinId="0"/>
    <cellStyle name="Normál 2" xfId="1"/>
    <cellStyle name="Normál 3" xfId="6"/>
    <cellStyle name="Normál 3 2" xfId="7"/>
    <cellStyle name="Normá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V34"/>
  <sheetViews>
    <sheetView zoomScaleNormal="100" workbookViewId="0">
      <selection sqref="A1:V1"/>
    </sheetView>
  </sheetViews>
  <sheetFormatPr defaultRowHeight="15" x14ac:dyDescent="0.25"/>
  <cols>
    <col min="1" max="1" width="24.42578125" style="37" customWidth="1"/>
    <col min="2" max="2" width="41.42578125" style="37" customWidth="1"/>
    <col min="3" max="3" width="3.28515625" style="37" bestFit="1" customWidth="1"/>
    <col min="4" max="4" width="3.140625" style="37" bestFit="1" customWidth="1"/>
    <col min="5" max="5" width="3.28515625" style="86" bestFit="1" customWidth="1"/>
    <col min="6" max="6" width="3.28515625" style="37" bestFit="1" customWidth="1"/>
    <col min="7" max="7" width="3.140625" style="37" bestFit="1" customWidth="1"/>
    <col min="8" max="8" width="3.28515625" style="86" bestFit="1" customWidth="1"/>
    <col min="9" max="9" width="3.28515625" style="37" bestFit="1" customWidth="1"/>
    <col min="10" max="10" width="3.140625" style="37" bestFit="1" customWidth="1"/>
    <col min="11" max="11" width="3.28515625" style="86" bestFit="1" customWidth="1"/>
    <col min="12" max="12" width="3.28515625" style="37" bestFit="1" customWidth="1"/>
    <col min="13" max="13" width="3.140625" style="37" bestFit="1" customWidth="1"/>
    <col min="14" max="14" width="3.28515625" style="86" bestFit="1" customWidth="1"/>
    <col min="15" max="15" width="3.28515625" style="37" bestFit="1" customWidth="1"/>
    <col min="16" max="16" width="3.140625" style="37" bestFit="1" customWidth="1"/>
    <col min="17" max="17" width="3.28515625" style="86" bestFit="1" customWidth="1"/>
    <col min="18" max="18" width="3.28515625" style="37" bestFit="1" customWidth="1"/>
    <col min="19" max="19" width="3.140625" style="37" bestFit="1" customWidth="1"/>
    <col min="20" max="20" width="3.28515625" style="86" bestFit="1" customWidth="1"/>
    <col min="21" max="21" width="5.5703125" style="86" bestFit="1" customWidth="1"/>
    <col min="22" max="22" width="4.42578125" style="86" bestFit="1" customWidth="1"/>
    <col min="23" max="16384" width="9.140625" style="86"/>
  </cols>
  <sheetData>
    <row r="1" spans="1:22" ht="15.75" thickBot="1" x14ac:dyDescent="0.3">
      <c r="A1" s="83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/>
    </row>
    <row r="2" spans="1:22" ht="15.75" thickBot="1" x14ac:dyDescent="0.3">
      <c r="A2" s="87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5.75" thickBot="1" x14ac:dyDescent="0.3">
      <c r="A3" s="90" t="s">
        <v>63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x14ac:dyDescent="0.25">
      <c r="A4" s="93" t="s">
        <v>27</v>
      </c>
      <c r="B4" s="94" t="s">
        <v>0</v>
      </c>
      <c r="C4" s="95" t="s">
        <v>1</v>
      </c>
      <c r="D4" s="96"/>
      <c r="E4" s="97"/>
      <c r="F4" s="98" t="s">
        <v>2</v>
      </c>
      <c r="G4" s="96"/>
      <c r="H4" s="97"/>
      <c r="I4" s="98" t="s">
        <v>3</v>
      </c>
      <c r="J4" s="96"/>
      <c r="K4" s="97"/>
      <c r="L4" s="98" t="s">
        <v>4</v>
      </c>
      <c r="M4" s="99"/>
      <c r="N4" s="100"/>
      <c r="O4" s="98" t="s">
        <v>5</v>
      </c>
      <c r="P4" s="99"/>
      <c r="Q4" s="100"/>
      <c r="R4" s="98" t="s">
        <v>6</v>
      </c>
      <c r="S4" s="99"/>
      <c r="T4" s="100"/>
      <c r="U4" s="101" t="s">
        <v>7</v>
      </c>
      <c r="V4" s="102" t="s">
        <v>8</v>
      </c>
    </row>
    <row r="5" spans="1:22" ht="29.25" thickBot="1" x14ac:dyDescent="0.3">
      <c r="A5" s="103"/>
      <c r="B5" s="36"/>
      <c r="C5" s="104" t="s">
        <v>7</v>
      </c>
      <c r="D5" s="105"/>
      <c r="E5" s="106" t="s">
        <v>8</v>
      </c>
      <c r="F5" s="104" t="s">
        <v>7</v>
      </c>
      <c r="G5" s="105"/>
      <c r="H5" s="106" t="s">
        <v>8</v>
      </c>
      <c r="I5" s="104" t="s">
        <v>7</v>
      </c>
      <c r="J5" s="105"/>
      <c r="K5" s="106" t="s">
        <v>8</v>
      </c>
      <c r="L5" s="104" t="s">
        <v>7</v>
      </c>
      <c r="M5" s="105"/>
      <c r="N5" s="106" t="s">
        <v>8</v>
      </c>
      <c r="O5" s="104" t="s">
        <v>7</v>
      </c>
      <c r="P5" s="105"/>
      <c r="Q5" s="106" t="s">
        <v>8</v>
      </c>
      <c r="R5" s="104" t="s">
        <v>7</v>
      </c>
      <c r="S5" s="105"/>
      <c r="T5" s="106" t="s">
        <v>8</v>
      </c>
      <c r="U5" s="107"/>
      <c r="V5" s="108"/>
    </row>
    <row r="6" spans="1:22" x14ac:dyDescent="0.25">
      <c r="A6" s="109" t="s">
        <v>59</v>
      </c>
      <c r="B6" s="110" t="s">
        <v>9</v>
      </c>
      <c r="C6" s="111">
        <v>2</v>
      </c>
      <c r="D6" s="112" t="s">
        <v>10</v>
      </c>
      <c r="E6" s="113">
        <v>3</v>
      </c>
      <c r="F6" s="111">
        <v>2</v>
      </c>
      <c r="G6" s="112" t="s">
        <v>10</v>
      </c>
      <c r="H6" s="113">
        <v>3</v>
      </c>
      <c r="I6" s="111">
        <v>2</v>
      </c>
      <c r="J6" s="112" t="s">
        <v>10</v>
      </c>
      <c r="K6" s="113">
        <v>3</v>
      </c>
      <c r="L6" s="111">
        <v>2</v>
      </c>
      <c r="M6" s="112" t="s">
        <v>10</v>
      </c>
      <c r="N6" s="114">
        <v>3</v>
      </c>
      <c r="O6" s="111">
        <v>2</v>
      </c>
      <c r="P6" s="112" t="s">
        <v>10</v>
      </c>
      <c r="Q6" s="113">
        <v>3</v>
      </c>
      <c r="R6" s="111">
        <v>2</v>
      </c>
      <c r="S6" s="112" t="s">
        <v>10</v>
      </c>
      <c r="T6" s="113">
        <v>3</v>
      </c>
      <c r="U6" s="115">
        <f>15*(C6+F6+I6+L6+O6+R6)</f>
        <v>180</v>
      </c>
      <c r="V6" s="116">
        <f>SUM(E6+H6+K6+N6+Q6+T6)</f>
        <v>18</v>
      </c>
    </row>
    <row r="7" spans="1:22" x14ac:dyDescent="0.25">
      <c r="A7" s="109" t="s">
        <v>60</v>
      </c>
      <c r="B7" s="117" t="s">
        <v>11</v>
      </c>
      <c r="C7" s="118"/>
      <c r="D7" s="119"/>
      <c r="E7" s="120"/>
      <c r="F7" s="118"/>
      <c r="G7" s="119"/>
      <c r="H7" s="120"/>
      <c r="I7" s="118"/>
      <c r="J7" s="119"/>
      <c r="K7" s="120"/>
      <c r="L7" s="118"/>
      <c r="M7" s="119"/>
      <c r="N7" s="121"/>
      <c r="O7" s="118"/>
      <c r="P7" s="119"/>
      <c r="Q7" s="120"/>
      <c r="R7" s="118"/>
      <c r="S7" s="119" t="s">
        <v>12</v>
      </c>
      <c r="T7" s="120">
        <v>0</v>
      </c>
      <c r="U7" s="122">
        <f>15*(C7+F7+I7+L7+O7+R7)</f>
        <v>0</v>
      </c>
      <c r="V7" s="123">
        <f t="shared" ref="V7:V14" si="0">SUM(E7+H7+K7+N7+Q7+T7)</f>
        <v>0</v>
      </c>
    </row>
    <row r="8" spans="1:22" x14ac:dyDescent="0.25">
      <c r="A8" s="109" t="s">
        <v>45</v>
      </c>
      <c r="B8" s="124" t="s">
        <v>13</v>
      </c>
      <c r="C8" s="125">
        <v>2</v>
      </c>
      <c r="D8" s="126" t="s">
        <v>10</v>
      </c>
      <c r="E8" s="127">
        <v>1</v>
      </c>
      <c r="F8" s="125">
        <v>2</v>
      </c>
      <c r="G8" s="126" t="s">
        <v>10</v>
      </c>
      <c r="H8" s="127">
        <v>1</v>
      </c>
      <c r="I8" s="125"/>
      <c r="J8" s="126"/>
      <c r="K8" s="127"/>
      <c r="L8" s="125"/>
      <c r="M8" s="126"/>
      <c r="N8" s="128"/>
      <c r="O8" s="125"/>
      <c r="P8" s="126"/>
      <c r="Q8" s="127"/>
      <c r="R8" s="125"/>
      <c r="S8" s="126"/>
      <c r="T8" s="129"/>
      <c r="U8" s="122">
        <f t="shared" ref="U8:U30" si="1">15*(C8+F8+I8+L8+O8+R8)</f>
        <v>60</v>
      </c>
      <c r="V8" s="130">
        <f t="shared" si="0"/>
        <v>2</v>
      </c>
    </row>
    <row r="9" spans="1:22" x14ac:dyDescent="0.25">
      <c r="A9" s="109" t="s">
        <v>38</v>
      </c>
      <c r="B9" s="124" t="s">
        <v>15</v>
      </c>
      <c r="C9" s="125">
        <v>2</v>
      </c>
      <c r="D9" s="126" t="s">
        <v>10</v>
      </c>
      <c r="E9" s="127">
        <v>2</v>
      </c>
      <c r="F9" s="125"/>
      <c r="G9" s="126"/>
      <c r="H9" s="127"/>
      <c r="I9" s="125"/>
      <c r="J9" s="126"/>
      <c r="K9" s="127"/>
      <c r="L9" s="125"/>
      <c r="M9" s="126"/>
      <c r="N9" s="128"/>
      <c r="O9" s="125"/>
      <c r="P9" s="126"/>
      <c r="Q9" s="127"/>
      <c r="R9" s="125"/>
      <c r="S9" s="126"/>
      <c r="T9" s="127"/>
      <c r="U9" s="131">
        <f>15*(C9+F9+I9+L9+O9+R9)</f>
        <v>30</v>
      </c>
      <c r="V9" s="132">
        <f>SUM(E9+H9+K9+N9+Q9+T9)</f>
        <v>2</v>
      </c>
    </row>
    <row r="10" spans="1:22" x14ac:dyDescent="0.25">
      <c r="A10" s="109" t="s">
        <v>54</v>
      </c>
      <c r="B10" s="124" t="s">
        <v>16</v>
      </c>
      <c r="C10" s="125"/>
      <c r="D10" s="126"/>
      <c r="E10" s="127"/>
      <c r="F10" s="125"/>
      <c r="G10" s="126"/>
      <c r="H10" s="127"/>
      <c r="I10" s="125"/>
      <c r="J10" s="126"/>
      <c r="K10" s="128"/>
      <c r="L10" s="125">
        <v>2</v>
      </c>
      <c r="M10" s="126" t="s">
        <v>10</v>
      </c>
      <c r="N10" s="128">
        <v>2</v>
      </c>
      <c r="O10" s="125"/>
      <c r="P10" s="126"/>
      <c r="Q10" s="127"/>
      <c r="R10" s="125"/>
      <c r="S10" s="126"/>
      <c r="T10" s="129"/>
      <c r="U10" s="131">
        <f>15*(C10+F10+I10+L10+O10+R10)</f>
        <v>30</v>
      </c>
      <c r="V10" s="132">
        <f>SUM(E10+H10+K10+N10+Q10+T10)</f>
        <v>2</v>
      </c>
    </row>
    <row r="11" spans="1:22" x14ac:dyDescent="0.25">
      <c r="A11" s="109" t="s">
        <v>44</v>
      </c>
      <c r="B11" s="133" t="s">
        <v>17</v>
      </c>
      <c r="C11" s="125"/>
      <c r="D11" s="126"/>
      <c r="E11" s="127"/>
      <c r="F11" s="125"/>
      <c r="G11" s="126"/>
      <c r="H11" s="127"/>
      <c r="I11" s="125">
        <v>2</v>
      </c>
      <c r="J11" s="126" t="s">
        <v>10</v>
      </c>
      <c r="K11" s="127">
        <v>2</v>
      </c>
      <c r="L11" s="125"/>
      <c r="M11" s="126"/>
      <c r="N11" s="128"/>
      <c r="O11" s="125"/>
      <c r="P11" s="126"/>
      <c r="Q11" s="127"/>
      <c r="R11" s="125"/>
      <c r="S11" s="126"/>
      <c r="T11" s="129"/>
      <c r="U11" s="131">
        <f>15*(C11+F11+I11+L11+O11+R11)</f>
        <v>30</v>
      </c>
      <c r="V11" s="132">
        <f>SUM(E11+H11+K11+N11+Q11+T11)</f>
        <v>2</v>
      </c>
    </row>
    <row r="12" spans="1:22" x14ac:dyDescent="0.25">
      <c r="A12" s="109" t="s">
        <v>72</v>
      </c>
      <c r="B12" s="124" t="s">
        <v>31</v>
      </c>
      <c r="C12" s="125"/>
      <c r="D12" s="126" t="s">
        <v>32</v>
      </c>
      <c r="E12" s="127"/>
      <c r="F12" s="125"/>
      <c r="G12" s="126" t="s">
        <v>32</v>
      </c>
      <c r="H12" s="127"/>
      <c r="I12" s="125"/>
      <c r="J12" s="126" t="s">
        <v>32</v>
      </c>
      <c r="K12" s="127"/>
      <c r="L12" s="125"/>
      <c r="M12" s="126" t="s">
        <v>32</v>
      </c>
      <c r="N12" s="127"/>
      <c r="O12" s="125"/>
      <c r="P12" s="126" t="s">
        <v>32</v>
      </c>
      <c r="Q12" s="127"/>
      <c r="R12" s="125"/>
      <c r="S12" s="126" t="s">
        <v>32</v>
      </c>
      <c r="T12" s="127"/>
      <c r="U12" s="131">
        <f>15*(C12+F12+I12+L12+O12+R12)</f>
        <v>0</v>
      </c>
      <c r="V12" s="132">
        <f>SUM(E12+H12+K12+N12+Q12+T12)</f>
        <v>0</v>
      </c>
    </row>
    <row r="13" spans="1:22" ht="13.5" customHeight="1" x14ac:dyDescent="0.25">
      <c r="A13" s="109" t="s">
        <v>48</v>
      </c>
      <c r="B13" s="124" t="s">
        <v>29</v>
      </c>
      <c r="C13" s="118">
        <v>2</v>
      </c>
      <c r="D13" s="119" t="s">
        <v>14</v>
      </c>
      <c r="E13" s="120">
        <v>4</v>
      </c>
      <c r="F13" s="118">
        <v>2</v>
      </c>
      <c r="G13" s="119" t="s">
        <v>10</v>
      </c>
      <c r="H13" s="120">
        <v>4</v>
      </c>
      <c r="I13" s="118">
        <v>2</v>
      </c>
      <c r="J13" s="119" t="s">
        <v>14</v>
      </c>
      <c r="K13" s="120">
        <v>4</v>
      </c>
      <c r="L13" s="118">
        <v>2</v>
      </c>
      <c r="M13" s="119" t="s">
        <v>10</v>
      </c>
      <c r="N13" s="121">
        <v>4</v>
      </c>
      <c r="O13" s="118">
        <v>2</v>
      </c>
      <c r="P13" s="119" t="s">
        <v>14</v>
      </c>
      <c r="Q13" s="121">
        <v>4</v>
      </c>
      <c r="R13" s="118">
        <v>2</v>
      </c>
      <c r="S13" s="119" t="s">
        <v>39</v>
      </c>
      <c r="T13" s="120">
        <v>4</v>
      </c>
      <c r="U13" s="122">
        <f>15*(C13+F13+I13+L13+O13+R13)</f>
        <v>180</v>
      </c>
      <c r="V13" s="134">
        <f>SUM(E13+H13+K13+N13+Q13+T13)</f>
        <v>24</v>
      </c>
    </row>
    <row r="14" spans="1:22" ht="13.5" customHeight="1" x14ac:dyDescent="0.25">
      <c r="A14" s="109" t="s">
        <v>40</v>
      </c>
      <c r="B14" s="124" t="s">
        <v>28</v>
      </c>
      <c r="C14" s="125">
        <v>2</v>
      </c>
      <c r="D14" s="126" t="s">
        <v>14</v>
      </c>
      <c r="E14" s="127">
        <v>4</v>
      </c>
      <c r="F14" s="125">
        <v>2</v>
      </c>
      <c r="G14" s="126" t="s">
        <v>10</v>
      </c>
      <c r="H14" s="127">
        <v>4</v>
      </c>
      <c r="I14" s="125">
        <v>2</v>
      </c>
      <c r="J14" s="126" t="s">
        <v>14</v>
      </c>
      <c r="K14" s="127">
        <v>4</v>
      </c>
      <c r="L14" s="125">
        <v>2</v>
      </c>
      <c r="M14" s="126" t="s">
        <v>10</v>
      </c>
      <c r="N14" s="128">
        <v>4</v>
      </c>
      <c r="O14" s="125">
        <v>2</v>
      </c>
      <c r="P14" s="126" t="s">
        <v>14</v>
      </c>
      <c r="Q14" s="128">
        <v>4</v>
      </c>
      <c r="R14" s="125">
        <v>2</v>
      </c>
      <c r="S14" s="126" t="s">
        <v>39</v>
      </c>
      <c r="T14" s="127">
        <v>4</v>
      </c>
      <c r="U14" s="122">
        <f t="shared" si="1"/>
        <v>180</v>
      </c>
      <c r="V14" s="135">
        <f t="shared" si="0"/>
        <v>24</v>
      </c>
    </row>
    <row r="15" spans="1:22" ht="13.5" customHeight="1" x14ac:dyDescent="0.25">
      <c r="A15" s="109" t="s">
        <v>75</v>
      </c>
      <c r="B15" s="124" t="s">
        <v>41</v>
      </c>
      <c r="C15" s="125"/>
      <c r="D15" s="126"/>
      <c r="E15" s="127"/>
      <c r="F15" s="125"/>
      <c r="G15" s="126"/>
      <c r="H15" s="127"/>
      <c r="I15" s="125"/>
      <c r="J15" s="126"/>
      <c r="K15" s="127"/>
      <c r="L15" s="125"/>
      <c r="M15" s="126"/>
      <c r="N15" s="128"/>
      <c r="O15" s="125">
        <v>1</v>
      </c>
      <c r="P15" s="126" t="s">
        <v>14</v>
      </c>
      <c r="Q15" s="128">
        <v>1</v>
      </c>
      <c r="R15" s="125">
        <v>1</v>
      </c>
      <c r="S15" s="126" t="s">
        <v>10</v>
      </c>
      <c r="T15" s="127">
        <v>1</v>
      </c>
      <c r="U15" s="122">
        <f t="shared" ref="U15" si="2">15*(C15+F15+I15+L15+O15+R15)</f>
        <v>30</v>
      </c>
      <c r="V15" s="135">
        <f t="shared" ref="V15" si="3">SUM(E15+H15+K15+N15+Q15+T15)</f>
        <v>2</v>
      </c>
    </row>
    <row r="16" spans="1:22" ht="13.5" customHeight="1" x14ac:dyDescent="0.25">
      <c r="A16" s="109" t="s">
        <v>70</v>
      </c>
      <c r="B16" s="124" t="s">
        <v>69</v>
      </c>
      <c r="C16" s="125">
        <v>1</v>
      </c>
      <c r="D16" s="126" t="s">
        <v>14</v>
      </c>
      <c r="E16" s="136">
        <v>2</v>
      </c>
      <c r="F16" s="125">
        <v>1</v>
      </c>
      <c r="G16" s="126" t="s">
        <v>14</v>
      </c>
      <c r="H16" s="136">
        <v>2</v>
      </c>
      <c r="I16" s="125">
        <v>1</v>
      </c>
      <c r="J16" s="126" t="s">
        <v>14</v>
      </c>
      <c r="K16" s="136">
        <v>2</v>
      </c>
      <c r="L16" s="125">
        <v>1</v>
      </c>
      <c r="M16" s="126" t="s">
        <v>14</v>
      </c>
      <c r="N16" s="136">
        <v>2</v>
      </c>
      <c r="O16" s="125"/>
      <c r="P16" s="126"/>
      <c r="Q16" s="136"/>
      <c r="R16" s="125"/>
      <c r="S16" s="126"/>
      <c r="T16" s="136"/>
      <c r="U16" s="137">
        <f>15*(C16+F16+I16+L16+O16+R16)</f>
        <v>60</v>
      </c>
      <c r="V16" s="138">
        <f>E16+H16+K16+N16+Q16+T16</f>
        <v>8</v>
      </c>
    </row>
    <row r="17" spans="1:22" ht="13.5" customHeight="1" x14ac:dyDescent="0.25">
      <c r="A17" s="109" t="s">
        <v>52</v>
      </c>
      <c r="B17" s="124" t="s">
        <v>36</v>
      </c>
      <c r="C17" s="125">
        <v>1</v>
      </c>
      <c r="D17" s="126" t="s">
        <v>14</v>
      </c>
      <c r="E17" s="136">
        <v>1</v>
      </c>
      <c r="F17" s="125">
        <v>1</v>
      </c>
      <c r="G17" s="126" t="s">
        <v>14</v>
      </c>
      <c r="H17" s="136">
        <v>1</v>
      </c>
      <c r="I17" s="125"/>
      <c r="J17" s="126"/>
      <c r="K17" s="136"/>
      <c r="L17" s="125"/>
      <c r="M17" s="126"/>
      <c r="N17" s="136"/>
      <c r="O17" s="125"/>
      <c r="P17" s="126"/>
      <c r="Q17" s="136"/>
      <c r="R17" s="125"/>
      <c r="S17" s="126"/>
      <c r="T17" s="136"/>
      <c r="U17" s="137">
        <f>15*(C17+F17+I17+L17+O17+R17)</f>
        <v>30</v>
      </c>
      <c r="V17" s="138">
        <f>E17+H17+K17+N17+Q17+T17</f>
        <v>2</v>
      </c>
    </row>
    <row r="18" spans="1:22" ht="13.5" customHeight="1" x14ac:dyDescent="0.25">
      <c r="A18" s="109" t="s">
        <v>61</v>
      </c>
      <c r="B18" s="124" t="s">
        <v>21</v>
      </c>
      <c r="C18" s="125"/>
      <c r="D18" s="126"/>
      <c r="E18" s="136"/>
      <c r="F18" s="125"/>
      <c r="G18" s="126"/>
      <c r="H18" s="136"/>
      <c r="I18" s="125"/>
      <c r="J18" s="126"/>
      <c r="K18" s="136"/>
      <c r="L18" s="125"/>
      <c r="M18" s="126"/>
      <c r="N18" s="136"/>
      <c r="O18" s="125">
        <v>1</v>
      </c>
      <c r="P18" s="126" t="s">
        <v>14</v>
      </c>
      <c r="Q18" s="136">
        <v>2</v>
      </c>
      <c r="R18" s="125">
        <v>1</v>
      </c>
      <c r="S18" s="126" t="s">
        <v>14</v>
      </c>
      <c r="T18" s="136">
        <v>2</v>
      </c>
      <c r="U18" s="137">
        <f>15*(C18+F18+I18+L18+O18+R18)</f>
        <v>30</v>
      </c>
      <c r="V18" s="138">
        <f>E18+H18+K18+N18+Q18+T18</f>
        <v>4</v>
      </c>
    </row>
    <row r="19" spans="1:22" ht="13.5" customHeight="1" x14ac:dyDescent="0.25">
      <c r="A19" s="109" t="s">
        <v>56</v>
      </c>
      <c r="B19" s="124" t="s">
        <v>30</v>
      </c>
      <c r="C19" s="125"/>
      <c r="D19" s="126"/>
      <c r="E19" s="127"/>
      <c r="F19" s="125"/>
      <c r="G19" s="126"/>
      <c r="H19" s="127"/>
      <c r="I19" s="125">
        <v>1</v>
      </c>
      <c r="J19" s="126" t="s">
        <v>14</v>
      </c>
      <c r="K19" s="128">
        <v>1</v>
      </c>
      <c r="L19" s="125">
        <v>1</v>
      </c>
      <c r="M19" s="126" t="s">
        <v>14</v>
      </c>
      <c r="N19" s="128">
        <v>1</v>
      </c>
      <c r="O19" s="125">
        <v>1</v>
      </c>
      <c r="P19" s="126" t="s">
        <v>14</v>
      </c>
      <c r="Q19" s="128">
        <v>1</v>
      </c>
      <c r="R19" s="125">
        <v>1</v>
      </c>
      <c r="S19" s="126" t="s">
        <v>10</v>
      </c>
      <c r="T19" s="127">
        <v>1</v>
      </c>
      <c r="U19" s="139">
        <f>15*(C19+F19+I19+L19+O19+R19)</f>
        <v>60</v>
      </c>
      <c r="V19" s="138">
        <f>E19+H19+K19+N19+Q19+T19</f>
        <v>4</v>
      </c>
    </row>
    <row r="20" spans="1:22" ht="13.5" customHeight="1" x14ac:dyDescent="0.25">
      <c r="A20" s="109" t="s">
        <v>64</v>
      </c>
      <c r="B20" s="124" t="s">
        <v>20</v>
      </c>
      <c r="C20" s="118">
        <v>4</v>
      </c>
      <c r="D20" s="119" t="s">
        <v>14</v>
      </c>
      <c r="E20" s="120">
        <v>2</v>
      </c>
      <c r="F20" s="118">
        <v>4</v>
      </c>
      <c r="G20" s="119" t="s">
        <v>14</v>
      </c>
      <c r="H20" s="120">
        <v>2</v>
      </c>
      <c r="I20" s="118">
        <v>4</v>
      </c>
      <c r="J20" s="119" t="s">
        <v>14</v>
      </c>
      <c r="K20" s="120">
        <v>2</v>
      </c>
      <c r="L20" s="118">
        <v>4</v>
      </c>
      <c r="M20" s="119" t="s">
        <v>14</v>
      </c>
      <c r="N20" s="120">
        <v>2</v>
      </c>
      <c r="O20" s="118">
        <v>4</v>
      </c>
      <c r="P20" s="119" t="s">
        <v>14</v>
      </c>
      <c r="Q20" s="120">
        <v>2</v>
      </c>
      <c r="R20" s="118">
        <v>4</v>
      </c>
      <c r="S20" s="119" t="s">
        <v>14</v>
      </c>
      <c r="T20" s="120">
        <v>2</v>
      </c>
      <c r="U20" s="122">
        <f t="shared" si="1"/>
        <v>360</v>
      </c>
      <c r="V20" s="140">
        <f>E20+H20+K20+N20+Q20+T20</f>
        <v>12</v>
      </c>
    </row>
    <row r="21" spans="1:22" ht="13.5" customHeight="1" x14ac:dyDescent="0.25">
      <c r="A21" s="109" t="s">
        <v>58</v>
      </c>
      <c r="B21" s="124" t="s">
        <v>19</v>
      </c>
      <c r="C21" s="118">
        <v>1</v>
      </c>
      <c r="D21" s="119" t="s">
        <v>14</v>
      </c>
      <c r="E21" s="127">
        <v>2</v>
      </c>
      <c r="F21" s="118">
        <v>1</v>
      </c>
      <c r="G21" s="119" t="s">
        <v>10</v>
      </c>
      <c r="H21" s="127">
        <v>2</v>
      </c>
      <c r="I21" s="118">
        <v>1</v>
      </c>
      <c r="J21" s="119" t="s">
        <v>14</v>
      </c>
      <c r="K21" s="127">
        <v>2</v>
      </c>
      <c r="L21" s="118">
        <v>1</v>
      </c>
      <c r="M21" s="119" t="s">
        <v>10</v>
      </c>
      <c r="N21" s="127">
        <v>2</v>
      </c>
      <c r="O21" s="118">
        <v>1</v>
      </c>
      <c r="P21" s="119" t="s">
        <v>14</v>
      </c>
      <c r="Q21" s="127">
        <v>2</v>
      </c>
      <c r="R21" s="118">
        <v>1</v>
      </c>
      <c r="S21" s="119" t="s">
        <v>10</v>
      </c>
      <c r="T21" s="127">
        <v>2</v>
      </c>
      <c r="U21" s="139">
        <f t="shared" si="1"/>
        <v>90</v>
      </c>
      <c r="V21" s="138">
        <f t="shared" ref="V21:V22" si="4">E21+H21+K21+N21+Q21+T21</f>
        <v>12</v>
      </c>
    </row>
    <row r="22" spans="1:22" ht="13.5" customHeight="1" x14ac:dyDescent="0.25">
      <c r="A22" s="109" t="s">
        <v>50</v>
      </c>
      <c r="B22" s="124" t="s">
        <v>33</v>
      </c>
      <c r="C22" s="118">
        <v>1</v>
      </c>
      <c r="D22" s="119" t="s">
        <v>14</v>
      </c>
      <c r="E22" s="136">
        <v>1</v>
      </c>
      <c r="F22" s="118">
        <v>1</v>
      </c>
      <c r="G22" s="119" t="s">
        <v>14</v>
      </c>
      <c r="H22" s="136">
        <v>1</v>
      </c>
      <c r="I22" s="118">
        <v>1</v>
      </c>
      <c r="J22" s="119" t="s">
        <v>14</v>
      </c>
      <c r="K22" s="136">
        <v>1</v>
      </c>
      <c r="L22" s="118">
        <v>1</v>
      </c>
      <c r="M22" s="119" t="s">
        <v>14</v>
      </c>
      <c r="N22" s="136">
        <v>1</v>
      </c>
      <c r="O22" s="118">
        <v>1</v>
      </c>
      <c r="P22" s="119" t="s">
        <v>14</v>
      </c>
      <c r="Q22" s="136">
        <v>1</v>
      </c>
      <c r="R22" s="118">
        <v>1</v>
      </c>
      <c r="S22" s="119" t="s">
        <v>14</v>
      </c>
      <c r="T22" s="136">
        <v>1</v>
      </c>
      <c r="U22" s="139">
        <f t="shared" si="1"/>
        <v>90</v>
      </c>
      <c r="V22" s="138">
        <f t="shared" si="4"/>
        <v>6</v>
      </c>
    </row>
    <row r="23" spans="1:22" ht="13.5" customHeight="1" x14ac:dyDescent="0.25">
      <c r="A23" s="109" t="s">
        <v>57</v>
      </c>
      <c r="B23" s="124" t="s">
        <v>37</v>
      </c>
      <c r="C23" s="125"/>
      <c r="D23" s="126"/>
      <c r="E23" s="127"/>
      <c r="F23" s="125"/>
      <c r="G23" s="126"/>
      <c r="H23" s="127"/>
      <c r="I23" s="125">
        <v>2</v>
      </c>
      <c r="J23" s="126" t="s">
        <v>14</v>
      </c>
      <c r="K23" s="136">
        <v>2</v>
      </c>
      <c r="L23" s="125">
        <v>2</v>
      </c>
      <c r="M23" s="126" t="s">
        <v>14</v>
      </c>
      <c r="N23" s="136">
        <v>2</v>
      </c>
      <c r="O23" s="125"/>
      <c r="P23" s="126"/>
      <c r="Q23" s="127"/>
      <c r="R23" s="125"/>
      <c r="S23" s="126"/>
      <c r="T23" s="127"/>
      <c r="U23" s="137">
        <f>15*(C23+F23+I23+L23+O23+R23)</f>
        <v>60</v>
      </c>
      <c r="V23" s="138">
        <f t="shared" ref="V23:V28" si="5">E23+H23+K23+N23+Q23+T23</f>
        <v>4</v>
      </c>
    </row>
    <row r="24" spans="1:22" ht="13.5" customHeight="1" x14ac:dyDescent="0.25">
      <c r="A24" s="109" t="s">
        <v>51</v>
      </c>
      <c r="B24" s="124" t="s">
        <v>42</v>
      </c>
      <c r="C24" s="125">
        <v>2</v>
      </c>
      <c r="D24" s="126" t="s">
        <v>14</v>
      </c>
      <c r="E24" s="127">
        <v>2</v>
      </c>
      <c r="F24" s="125">
        <v>2</v>
      </c>
      <c r="G24" s="126" t="s">
        <v>14</v>
      </c>
      <c r="H24" s="127">
        <v>2</v>
      </c>
      <c r="I24" s="125">
        <v>2</v>
      </c>
      <c r="J24" s="126" t="s">
        <v>14</v>
      </c>
      <c r="K24" s="127">
        <v>2</v>
      </c>
      <c r="L24" s="125">
        <v>2</v>
      </c>
      <c r="M24" s="126" t="s">
        <v>14</v>
      </c>
      <c r="N24" s="127">
        <v>2</v>
      </c>
      <c r="O24" s="125"/>
      <c r="P24" s="126"/>
      <c r="Q24" s="127"/>
      <c r="R24" s="125"/>
      <c r="S24" s="126"/>
      <c r="T24" s="127"/>
      <c r="U24" s="139">
        <f t="shared" si="1"/>
        <v>120</v>
      </c>
      <c r="V24" s="140">
        <f t="shared" si="5"/>
        <v>8</v>
      </c>
    </row>
    <row r="25" spans="1:22" ht="13.5" customHeight="1" x14ac:dyDescent="0.25">
      <c r="A25" s="109" t="s">
        <v>53</v>
      </c>
      <c r="B25" s="124" t="s">
        <v>35</v>
      </c>
      <c r="C25" s="125">
        <v>2</v>
      </c>
      <c r="D25" s="126" t="s">
        <v>14</v>
      </c>
      <c r="E25" s="136">
        <v>1</v>
      </c>
      <c r="F25" s="125">
        <v>2</v>
      </c>
      <c r="G25" s="126" t="s">
        <v>14</v>
      </c>
      <c r="H25" s="136">
        <v>1</v>
      </c>
      <c r="I25" s="125">
        <v>2</v>
      </c>
      <c r="J25" s="126" t="s">
        <v>14</v>
      </c>
      <c r="K25" s="136">
        <v>2</v>
      </c>
      <c r="L25" s="125">
        <v>2</v>
      </c>
      <c r="M25" s="126" t="s">
        <v>10</v>
      </c>
      <c r="N25" s="136">
        <v>2</v>
      </c>
      <c r="O25" s="125">
        <v>2</v>
      </c>
      <c r="P25" s="126" t="s">
        <v>14</v>
      </c>
      <c r="Q25" s="136">
        <v>2</v>
      </c>
      <c r="R25" s="125">
        <v>2</v>
      </c>
      <c r="S25" s="126" t="s">
        <v>10</v>
      </c>
      <c r="T25" s="136">
        <v>2</v>
      </c>
      <c r="U25" s="137">
        <f>15*(C25+F25+I25+L25+O25+R25)</f>
        <v>180</v>
      </c>
      <c r="V25" s="138">
        <f t="shared" si="5"/>
        <v>10</v>
      </c>
    </row>
    <row r="26" spans="1:22" ht="13.5" customHeight="1" x14ac:dyDescent="0.25">
      <c r="A26" s="109" t="s">
        <v>71</v>
      </c>
      <c r="B26" s="124" t="s">
        <v>34</v>
      </c>
      <c r="C26" s="125">
        <v>1</v>
      </c>
      <c r="D26" s="126" t="s">
        <v>14</v>
      </c>
      <c r="E26" s="136">
        <v>1</v>
      </c>
      <c r="F26" s="125">
        <v>1</v>
      </c>
      <c r="G26" s="126" t="s">
        <v>14</v>
      </c>
      <c r="H26" s="136">
        <v>1</v>
      </c>
      <c r="I26" s="125">
        <v>1</v>
      </c>
      <c r="J26" s="126" t="s">
        <v>14</v>
      </c>
      <c r="K26" s="136">
        <v>1</v>
      </c>
      <c r="L26" s="125">
        <v>1</v>
      </c>
      <c r="M26" s="126" t="s">
        <v>14</v>
      </c>
      <c r="N26" s="136">
        <v>1</v>
      </c>
      <c r="O26" s="125">
        <v>1</v>
      </c>
      <c r="P26" s="126" t="s">
        <v>14</v>
      </c>
      <c r="Q26" s="136">
        <v>1</v>
      </c>
      <c r="R26" s="125">
        <v>1</v>
      </c>
      <c r="S26" s="126" t="s">
        <v>14</v>
      </c>
      <c r="T26" s="136">
        <v>1</v>
      </c>
      <c r="U26" s="137">
        <f>15*(C26+F26+I26+L26+O26+R26)</f>
        <v>90</v>
      </c>
      <c r="V26" s="138">
        <f t="shared" si="5"/>
        <v>6</v>
      </c>
    </row>
    <row r="27" spans="1:22" ht="13.5" customHeight="1" x14ac:dyDescent="0.25">
      <c r="A27" s="109" t="s">
        <v>65</v>
      </c>
      <c r="B27" s="124" t="s">
        <v>43</v>
      </c>
      <c r="C27" s="125">
        <v>2</v>
      </c>
      <c r="D27" s="126" t="s">
        <v>14</v>
      </c>
      <c r="E27" s="136">
        <v>1</v>
      </c>
      <c r="F27" s="125">
        <v>2</v>
      </c>
      <c r="G27" s="126" t="s">
        <v>14</v>
      </c>
      <c r="H27" s="136">
        <v>1</v>
      </c>
      <c r="I27" s="125"/>
      <c r="J27" s="126"/>
      <c r="K27" s="136"/>
      <c r="L27" s="125"/>
      <c r="M27" s="126"/>
      <c r="N27" s="136"/>
      <c r="O27" s="125"/>
      <c r="P27" s="126"/>
      <c r="Q27" s="136"/>
      <c r="R27" s="125"/>
      <c r="S27" s="126"/>
      <c r="T27" s="136"/>
      <c r="U27" s="137">
        <f>15*(C27+F27+I27+L27+O27+R27)</f>
        <v>60</v>
      </c>
      <c r="V27" s="138">
        <f t="shared" si="5"/>
        <v>2</v>
      </c>
    </row>
    <row r="28" spans="1:22" ht="13.5" customHeight="1" x14ac:dyDescent="0.25">
      <c r="A28" s="109" t="s">
        <v>49</v>
      </c>
      <c r="B28" s="124" t="s">
        <v>46</v>
      </c>
      <c r="C28" s="125">
        <v>2</v>
      </c>
      <c r="D28" s="126" t="s">
        <v>14</v>
      </c>
      <c r="E28" s="136">
        <v>1</v>
      </c>
      <c r="F28" s="125">
        <v>2</v>
      </c>
      <c r="G28" s="126" t="s">
        <v>14</v>
      </c>
      <c r="H28" s="136">
        <v>1</v>
      </c>
      <c r="I28" s="125">
        <v>2</v>
      </c>
      <c r="J28" s="126" t="s">
        <v>14</v>
      </c>
      <c r="K28" s="136">
        <v>1</v>
      </c>
      <c r="L28" s="125">
        <v>2</v>
      </c>
      <c r="M28" s="126" t="s">
        <v>14</v>
      </c>
      <c r="N28" s="136">
        <v>1</v>
      </c>
      <c r="O28" s="125"/>
      <c r="P28" s="126"/>
      <c r="Q28" s="136"/>
      <c r="R28" s="125"/>
      <c r="S28" s="126"/>
      <c r="T28" s="136"/>
      <c r="U28" s="137">
        <f>15*(C28+F28+I28+L28+O28+R28)</f>
        <v>120</v>
      </c>
      <c r="V28" s="138">
        <f t="shared" si="5"/>
        <v>4</v>
      </c>
    </row>
    <row r="29" spans="1:22" ht="13.5" customHeight="1" x14ac:dyDescent="0.25">
      <c r="A29" s="109" t="s">
        <v>73</v>
      </c>
      <c r="B29" s="124" t="s">
        <v>22</v>
      </c>
      <c r="C29" s="125"/>
      <c r="D29" s="126"/>
      <c r="E29" s="136"/>
      <c r="F29" s="125"/>
      <c r="G29" s="126"/>
      <c r="H29" s="136"/>
      <c r="I29" s="125">
        <v>4</v>
      </c>
      <c r="J29" s="126" t="s">
        <v>18</v>
      </c>
      <c r="K29" s="136">
        <v>2</v>
      </c>
      <c r="L29" s="125">
        <v>4</v>
      </c>
      <c r="M29" s="126" t="s">
        <v>14</v>
      </c>
      <c r="N29" s="136">
        <v>2</v>
      </c>
      <c r="O29" s="125"/>
      <c r="P29" s="126"/>
      <c r="Q29" s="136"/>
      <c r="R29" s="125"/>
      <c r="S29" s="126"/>
      <c r="T29" s="136"/>
      <c r="U29" s="137">
        <f t="shared" si="1"/>
        <v>120</v>
      </c>
      <c r="V29" s="138">
        <f t="shared" ref="V29:V30" si="6">E29+H29+K29+N29+Q29+T29</f>
        <v>4</v>
      </c>
    </row>
    <row r="30" spans="1:22" ht="13.5" customHeight="1" x14ac:dyDescent="0.25">
      <c r="A30" s="109" t="s">
        <v>55</v>
      </c>
      <c r="B30" s="124" t="s">
        <v>66</v>
      </c>
      <c r="C30" s="125"/>
      <c r="D30" s="126"/>
      <c r="E30" s="136"/>
      <c r="F30" s="125"/>
      <c r="G30" s="126"/>
      <c r="H30" s="136"/>
      <c r="I30" s="125">
        <v>4</v>
      </c>
      <c r="J30" s="126" t="s">
        <v>18</v>
      </c>
      <c r="K30" s="136">
        <v>2</v>
      </c>
      <c r="L30" s="125">
        <v>4</v>
      </c>
      <c r="M30" s="126" t="s">
        <v>14</v>
      </c>
      <c r="N30" s="136">
        <v>2</v>
      </c>
      <c r="O30" s="125"/>
      <c r="P30" s="126"/>
      <c r="Q30" s="136"/>
      <c r="R30" s="125"/>
      <c r="S30" s="126"/>
      <c r="T30" s="136"/>
      <c r="U30" s="137">
        <f t="shared" si="1"/>
        <v>120</v>
      </c>
      <c r="V30" s="138">
        <f t="shared" si="6"/>
        <v>4</v>
      </c>
    </row>
    <row r="31" spans="1:22" ht="13.5" customHeight="1" x14ac:dyDescent="0.25">
      <c r="A31" s="109" t="s">
        <v>74</v>
      </c>
      <c r="B31" s="124" t="s">
        <v>23</v>
      </c>
      <c r="C31" s="118"/>
      <c r="D31" s="119"/>
      <c r="E31" s="120"/>
      <c r="F31" s="118"/>
      <c r="G31" s="119"/>
      <c r="H31" s="120"/>
      <c r="I31" s="118"/>
      <c r="J31" s="119"/>
      <c r="K31" s="120"/>
      <c r="L31" s="118"/>
      <c r="M31" s="119"/>
      <c r="N31" s="120"/>
      <c r="O31" s="118"/>
      <c r="P31" s="119" t="s">
        <v>18</v>
      </c>
      <c r="Q31" s="120">
        <v>3</v>
      </c>
      <c r="R31" s="118"/>
      <c r="S31" s="119" t="s">
        <v>14</v>
      </c>
      <c r="T31" s="120">
        <v>3</v>
      </c>
      <c r="U31" s="122"/>
      <c r="V31" s="141">
        <v>6</v>
      </c>
    </row>
    <row r="32" spans="1:22" ht="15.75" thickBot="1" x14ac:dyDescent="0.3">
      <c r="A32" s="80"/>
      <c r="B32" s="142" t="s">
        <v>24</v>
      </c>
      <c r="C32" s="143"/>
      <c r="D32" s="144"/>
      <c r="E32" s="145">
        <v>2</v>
      </c>
      <c r="F32" s="143"/>
      <c r="G32" s="144"/>
      <c r="H32" s="145">
        <v>4</v>
      </c>
      <c r="I32" s="143"/>
      <c r="J32" s="144"/>
      <c r="K32" s="145"/>
      <c r="L32" s="143"/>
      <c r="M32" s="144"/>
      <c r="N32" s="145"/>
      <c r="O32" s="143"/>
      <c r="P32" s="144"/>
      <c r="Q32" s="145">
        <v>3</v>
      </c>
      <c r="R32" s="143"/>
      <c r="S32" s="144"/>
      <c r="T32" s="145">
        <v>3</v>
      </c>
      <c r="U32" s="146"/>
      <c r="V32" s="138">
        <f>E32+H32+K32+N32+Q32+T32</f>
        <v>12</v>
      </c>
    </row>
    <row r="33" spans="1:22" ht="15.75" thickBot="1" x14ac:dyDescent="0.3">
      <c r="A33" s="81"/>
      <c r="B33" s="142" t="s">
        <v>25</v>
      </c>
      <c r="C33" s="143">
        <v>1</v>
      </c>
      <c r="D33" s="144" t="s">
        <v>32</v>
      </c>
      <c r="E33" s="147"/>
      <c r="F33" s="143">
        <v>1</v>
      </c>
      <c r="G33" s="144" t="s">
        <v>32</v>
      </c>
      <c r="H33" s="147"/>
      <c r="I33" s="143">
        <v>1</v>
      </c>
      <c r="J33" s="144" t="s">
        <v>32</v>
      </c>
      <c r="K33" s="147"/>
      <c r="L33" s="143">
        <v>1</v>
      </c>
      <c r="M33" s="144" t="s">
        <v>32</v>
      </c>
      <c r="N33" s="147"/>
      <c r="O33" s="143">
        <v>1</v>
      </c>
      <c r="P33" s="144" t="s">
        <v>32</v>
      </c>
      <c r="Q33" s="147"/>
      <c r="R33" s="143">
        <v>1</v>
      </c>
      <c r="S33" s="144" t="s">
        <v>32</v>
      </c>
      <c r="T33" s="147"/>
      <c r="U33" s="148">
        <f>15*(C33+F33+I33+L33+O33+R33)</f>
        <v>90</v>
      </c>
      <c r="V33" s="149">
        <f t="shared" ref="V33" si="7">E33+H33+K33+N33+Q33+T33</f>
        <v>0</v>
      </c>
    </row>
    <row r="34" spans="1:22" ht="15.75" thickBot="1" x14ac:dyDescent="0.3">
      <c r="A34" s="82"/>
      <c r="B34" s="150" t="s">
        <v>26</v>
      </c>
      <c r="C34" s="151">
        <f>SUM(C6:C33)</f>
        <v>28</v>
      </c>
      <c r="D34" s="152"/>
      <c r="E34" s="153">
        <f>SUM(E6:E33)</f>
        <v>30</v>
      </c>
      <c r="F34" s="151">
        <f t="shared" ref="F34" si="8">SUM(F6:F33)</f>
        <v>26</v>
      </c>
      <c r="G34" s="152"/>
      <c r="H34" s="153">
        <f t="shared" ref="H34:I34" si="9">SUM(H6:H33)</f>
        <v>30</v>
      </c>
      <c r="I34" s="151">
        <f>SUM(I6:I33)-I30</f>
        <v>30</v>
      </c>
      <c r="J34" s="152"/>
      <c r="K34" s="153">
        <f>SUM(K6:K33)-K30</f>
        <v>31</v>
      </c>
      <c r="L34" s="151">
        <f>SUM(L6:L33)-L30</f>
        <v>30</v>
      </c>
      <c r="M34" s="152"/>
      <c r="N34" s="153">
        <f>SUM(N6:N33)-N30</f>
        <v>31</v>
      </c>
      <c r="O34" s="151">
        <f t="shared" ref="N34:O34" si="10">SUM(O6:O33)</f>
        <v>19</v>
      </c>
      <c r="P34" s="152"/>
      <c r="Q34" s="153">
        <f t="shared" ref="Q34:R34" si="11">SUM(Q6:Q33)</f>
        <v>29</v>
      </c>
      <c r="R34" s="151">
        <f t="shared" si="11"/>
        <v>19</v>
      </c>
      <c r="S34" s="152"/>
      <c r="T34" s="153">
        <f t="shared" ref="T34" si="12">SUM(T6:T33)</f>
        <v>29</v>
      </c>
      <c r="U34" s="154">
        <f>SUM(U6:U33)-U30</f>
        <v>2280</v>
      </c>
      <c r="V34" s="155">
        <f>SUM(V6:V33)-V30</f>
        <v>180</v>
      </c>
    </row>
  </sheetData>
  <sheetProtection algorithmName="SHA-512" hashValue="XY9lfIakwuMROUm2nSrYJCNi4Wi/i6KS49MzZzegeNqCrFtUW3bk15MyiuPyxegqTBDiay5QYWOfvOqmUIaeVA==" saltValue="9+tw65fMDMjjjsVPiJMHkA==" spinCount="100000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rintOptions horizontalCentered="1"/>
  <pageMargins left="0.70866141732283472" right="0.59055118110236227" top="0.55118110236220474" bottom="0.55118110236220474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32"/>
  <sheetViews>
    <sheetView tabSelected="1" zoomScale="115" zoomScaleNormal="115" workbookViewId="0">
      <selection sqref="A1:V1"/>
    </sheetView>
  </sheetViews>
  <sheetFormatPr defaultRowHeight="15" x14ac:dyDescent="0.25"/>
  <cols>
    <col min="1" max="1" width="19" customWidth="1"/>
    <col min="2" max="2" width="32.140625" style="37" bestFit="1" customWidth="1"/>
    <col min="3" max="3" width="3" style="37" bestFit="1" customWidth="1"/>
    <col min="4" max="4" width="3.140625" style="37" bestFit="1" customWidth="1"/>
    <col min="5" max="5" width="3.140625" bestFit="1" customWidth="1"/>
    <col min="6" max="6" width="3" style="37" bestFit="1" customWidth="1"/>
    <col min="7" max="7" width="3.140625" style="37" bestFit="1" customWidth="1"/>
    <col min="8" max="8" width="3.140625" bestFit="1" customWidth="1"/>
    <col min="9" max="9" width="3" style="37" bestFit="1" customWidth="1"/>
    <col min="10" max="10" width="3.140625" style="37" bestFit="1" customWidth="1"/>
    <col min="11" max="11" width="3.140625" bestFit="1" customWidth="1"/>
    <col min="12" max="12" width="3" style="37" bestFit="1" customWidth="1"/>
    <col min="13" max="13" width="3.140625" style="37" bestFit="1" customWidth="1"/>
    <col min="14" max="14" width="3.140625" bestFit="1" customWidth="1"/>
    <col min="15" max="15" width="3" style="37" bestFit="1" customWidth="1"/>
    <col min="16" max="16" width="3.140625" style="37" bestFit="1" customWidth="1"/>
    <col min="17" max="17" width="3.140625" bestFit="1" customWidth="1"/>
    <col min="18" max="18" width="3" style="37" bestFit="1" customWidth="1"/>
    <col min="19" max="19" width="3.140625" style="37" bestFit="1" customWidth="1"/>
    <col min="20" max="20" width="3.140625" bestFit="1" customWidth="1"/>
    <col min="21" max="21" width="5" bestFit="1" customWidth="1"/>
    <col min="22" max="22" width="4" bestFit="1" customWidth="1"/>
  </cols>
  <sheetData>
    <row r="1" spans="1:22" x14ac:dyDescent="0.25">
      <c r="A1" s="20" t="s">
        <v>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</row>
    <row r="2" spans="1:22" ht="15.75" thickBot="1" x14ac:dyDescent="0.3">
      <c r="A2" s="23" t="s">
        <v>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</row>
    <row r="3" spans="1:22" ht="15.75" thickBot="1" x14ac:dyDescent="0.3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8"/>
    </row>
    <row r="4" spans="1:22" x14ac:dyDescent="0.25">
      <c r="A4" s="15" t="s">
        <v>27</v>
      </c>
      <c r="B4" s="35" t="s">
        <v>0</v>
      </c>
      <c r="C4" s="17" t="s">
        <v>1</v>
      </c>
      <c r="D4" s="18"/>
      <c r="E4" s="19"/>
      <c r="F4" s="8" t="s">
        <v>2</v>
      </c>
      <c r="G4" s="18"/>
      <c r="H4" s="19"/>
      <c r="I4" s="8" t="s">
        <v>3</v>
      </c>
      <c r="J4" s="18"/>
      <c r="K4" s="19"/>
      <c r="L4" s="8" t="s">
        <v>4</v>
      </c>
      <c r="M4" s="9"/>
      <c r="N4" s="10"/>
      <c r="O4" s="8" t="s">
        <v>5</v>
      </c>
      <c r="P4" s="9"/>
      <c r="Q4" s="10"/>
      <c r="R4" s="8" t="s">
        <v>6</v>
      </c>
      <c r="S4" s="9"/>
      <c r="T4" s="10"/>
      <c r="U4" s="11" t="s">
        <v>7</v>
      </c>
      <c r="V4" s="13" t="s">
        <v>8</v>
      </c>
    </row>
    <row r="5" spans="1:22" ht="15.75" thickBot="1" x14ac:dyDescent="0.3">
      <c r="A5" s="16"/>
      <c r="B5" s="36"/>
      <c r="C5" s="38" t="s">
        <v>7</v>
      </c>
      <c r="D5" s="39"/>
      <c r="E5" s="1" t="s">
        <v>8</v>
      </c>
      <c r="F5" s="38" t="s">
        <v>7</v>
      </c>
      <c r="G5" s="39"/>
      <c r="H5" s="1" t="s">
        <v>8</v>
      </c>
      <c r="I5" s="38" t="s">
        <v>7</v>
      </c>
      <c r="J5" s="39"/>
      <c r="K5" s="1" t="s">
        <v>8</v>
      </c>
      <c r="L5" s="38" t="s">
        <v>7</v>
      </c>
      <c r="M5" s="39"/>
      <c r="N5" s="1" t="s">
        <v>8</v>
      </c>
      <c r="O5" s="38" t="s">
        <v>7</v>
      </c>
      <c r="P5" s="39"/>
      <c r="Q5" s="1" t="s">
        <v>8</v>
      </c>
      <c r="R5" s="38" t="s">
        <v>7</v>
      </c>
      <c r="S5" s="39"/>
      <c r="T5" s="1" t="s">
        <v>8</v>
      </c>
      <c r="U5" s="12"/>
      <c r="V5" s="14"/>
    </row>
    <row r="6" spans="1:22" x14ac:dyDescent="0.25">
      <c r="A6" s="78" t="s">
        <v>59</v>
      </c>
      <c r="B6" s="41" t="s">
        <v>9</v>
      </c>
      <c r="C6" s="42">
        <v>2</v>
      </c>
      <c r="D6" s="43" t="s">
        <v>10</v>
      </c>
      <c r="E6" s="44">
        <v>3</v>
      </c>
      <c r="F6" s="42">
        <v>2</v>
      </c>
      <c r="G6" s="43" t="s">
        <v>10</v>
      </c>
      <c r="H6" s="44">
        <v>3</v>
      </c>
      <c r="I6" s="42">
        <v>2</v>
      </c>
      <c r="J6" s="43" t="s">
        <v>10</v>
      </c>
      <c r="K6" s="44">
        <v>3</v>
      </c>
      <c r="L6" s="42">
        <v>2</v>
      </c>
      <c r="M6" s="43" t="s">
        <v>10</v>
      </c>
      <c r="N6" s="45">
        <v>3</v>
      </c>
      <c r="O6" s="42">
        <v>2</v>
      </c>
      <c r="P6" s="43" t="s">
        <v>10</v>
      </c>
      <c r="Q6" s="44">
        <v>3</v>
      </c>
      <c r="R6" s="42">
        <v>2</v>
      </c>
      <c r="S6" s="43" t="s">
        <v>10</v>
      </c>
      <c r="T6" s="44">
        <v>3</v>
      </c>
      <c r="U6" s="46">
        <f>15*(C6+F6+I6+L6+O6+R6)</f>
        <v>180</v>
      </c>
      <c r="V6" s="47">
        <f>SUM(E6+H6+K6+N6+Q6+T6)</f>
        <v>18</v>
      </c>
    </row>
    <row r="7" spans="1:22" x14ac:dyDescent="0.25">
      <c r="A7" s="70" t="s">
        <v>60</v>
      </c>
      <c r="B7" s="48" t="s">
        <v>11</v>
      </c>
      <c r="C7" s="49"/>
      <c r="D7" s="50"/>
      <c r="E7" s="51"/>
      <c r="F7" s="49"/>
      <c r="G7" s="50"/>
      <c r="H7" s="51"/>
      <c r="I7" s="49"/>
      <c r="J7" s="50"/>
      <c r="K7" s="51"/>
      <c r="L7" s="49"/>
      <c r="M7" s="50"/>
      <c r="N7" s="52"/>
      <c r="O7" s="49"/>
      <c r="P7" s="50"/>
      <c r="Q7" s="51"/>
      <c r="R7" s="49"/>
      <c r="S7" s="50" t="s">
        <v>12</v>
      </c>
      <c r="T7" s="51">
        <v>0</v>
      </c>
      <c r="U7" s="53">
        <f>15*(C7+F7+I7+L7+O7+R7)</f>
        <v>0</v>
      </c>
      <c r="V7" s="54">
        <f t="shared" ref="V7:V14" si="0">SUM(E7+H7+K7+N7+Q7+T7)</f>
        <v>0</v>
      </c>
    </row>
    <row r="8" spans="1:22" x14ac:dyDescent="0.25">
      <c r="A8" s="40" t="s">
        <v>45</v>
      </c>
      <c r="B8" s="55" t="s">
        <v>13</v>
      </c>
      <c r="C8" s="56">
        <v>2</v>
      </c>
      <c r="D8" s="57" t="s">
        <v>10</v>
      </c>
      <c r="E8" s="58">
        <v>1</v>
      </c>
      <c r="F8" s="56">
        <v>2</v>
      </c>
      <c r="G8" s="57" t="s">
        <v>10</v>
      </c>
      <c r="H8" s="58">
        <v>1</v>
      </c>
      <c r="I8" s="56"/>
      <c r="J8" s="57"/>
      <c r="K8" s="58"/>
      <c r="L8" s="56"/>
      <c r="M8" s="57"/>
      <c r="N8" s="59"/>
      <c r="O8" s="56"/>
      <c r="P8" s="57"/>
      <c r="Q8" s="58"/>
      <c r="R8" s="56"/>
      <c r="S8" s="57"/>
      <c r="T8" s="60"/>
      <c r="U8" s="53">
        <f t="shared" ref="U8:U28" si="1">15*(C8+F8+I8+L8+O8+R8)</f>
        <v>60</v>
      </c>
      <c r="V8" s="61">
        <f t="shared" si="0"/>
        <v>2</v>
      </c>
    </row>
    <row r="9" spans="1:22" x14ac:dyDescent="0.25">
      <c r="A9" s="72" t="s">
        <v>38</v>
      </c>
      <c r="B9" s="55" t="s">
        <v>15</v>
      </c>
      <c r="C9" s="56">
        <v>2</v>
      </c>
      <c r="D9" s="57" t="s">
        <v>10</v>
      </c>
      <c r="E9" s="58">
        <v>2</v>
      </c>
      <c r="F9" s="56"/>
      <c r="G9" s="57"/>
      <c r="H9" s="58"/>
      <c r="I9" s="56"/>
      <c r="J9" s="57"/>
      <c r="K9" s="58"/>
      <c r="L9" s="56"/>
      <c r="M9" s="57"/>
      <c r="N9" s="59"/>
      <c r="O9" s="56"/>
      <c r="P9" s="57"/>
      <c r="Q9" s="58"/>
      <c r="R9" s="56"/>
      <c r="S9" s="57"/>
      <c r="T9" s="58"/>
      <c r="U9" s="62">
        <f>15*(C9+F9+I9+L9+O9+R9)</f>
        <v>30</v>
      </c>
      <c r="V9" s="63">
        <f>SUM(E9+H9+K9+N9+Q9+T9)</f>
        <v>2</v>
      </c>
    </row>
    <row r="10" spans="1:22" x14ac:dyDescent="0.25">
      <c r="A10" s="40" t="s">
        <v>54</v>
      </c>
      <c r="B10" s="55" t="s">
        <v>16</v>
      </c>
      <c r="C10" s="56"/>
      <c r="D10" s="57"/>
      <c r="E10" s="58"/>
      <c r="F10" s="56"/>
      <c r="G10" s="57"/>
      <c r="H10" s="58"/>
      <c r="I10" s="56"/>
      <c r="J10" s="57"/>
      <c r="K10" s="59"/>
      <c r="L10" s="56">
        <v>2</v>
      </c>
      <c r="M10" s="57" t="s">
        <v>10</v>
      </c>
      <c r="N10" s="59">
        <v>2</v>
      </c>
      <c r="O10" s="56"/>
      <c r="P10" s="57"/>
      <c r="Q10" s="58"/>
      <c r="R10" s="56"/>
      <c r="S10" s="57"/>
      <c r="T10" s="60"/>
      <c r="U10" s="62">
        <f>15*(C10+F10+I10+L10+O10+R10)</f>
        <v>30</v>
      </c>
      <c r="V10" s="63">
        <f>SUM(E10+H10+K10+N10+Q10+T10)</f>
        <v>2</v>
      </c>
    </row>
    <row r="11" spans="1:22" x14ac:dyDescent="0.25">
      <c r="A11" s="40" t="s">
        <v>44</v>
      </c>
      <c r="B11" s="64" t="s">
        <v>17</v>
      </c>
      <c r="C11" s="56"/>
      <c r="D11" s="57"/>
      <c r="E11" s="58"/>
      <c r="F11" s="56"/>
      <c r="G11" s="57"/>
      <c r="H11" s="58"/>
      <c r="I11" s="56">
        <v>2</v>
      </c>
      <c r="J11" s="57" t="s">
        <v>10</v>
      </c>
      <c r="K11" s="58">
        <v>2</v>
      </c>
      <c r="L11" s="56"/>
      <c r="M11" s="57"/>
      <c r="N11" s="59"/>
      <c r="O11" s="56"/>
      <c r="P11" s="57"/>
      <c r="Q11" s="58"/>
      <c r="R11" s="56"/>
      <c r="S11" s="57"/>
      <c r="T11" s="60"/>
      <c r="U11" s="62">
        <f>15*(C11+F11+I11+L11+O11+R11)</f>
        <v>30</v>
      </c>
      <c r="V11" s="63">
        <f>SUM(E11+H11+K11+N11+Q11+T11)</f>
        <v>2</v>
      </c>
    </row>
    <row r="12" spans="1:22" x14ac:dyDescent="0.25">
      <c r="A12" s="40" t="s">
        <v>72</v>
      </c>
      <c r="B12" s="55" t="s">
        <v>31</v>
      </c>
      <c r="C12" s="56"/>
      <c r="D12" s="57" t="s">
        <v>32</v>
      </c>
      <c r="E12" s="58"/>
      <c r="F12" s="56"/>
      <c r="G12" s="57" t="s">
        <v>32</v>
      </c>
      <c r="H12" s="58"/>
      <c r="I12" s="56"/>
      <c r="J12" s="57" t="s">
        <v>32</v>
      </c>
      <c r="K12" s="58"/>
      <c r="L12" s="56"/>
      <c r="M12" s="57" t="s">
        <v>32</v>
      </c>
      <c r="N12" s="58"/>
      <c r="O12" s="56"/>
      <c r="P12" s="57" t="s">
        <v>32</v>
      </c>
      <c r="Q12" s="58"/>
      <c r="R12" s="56"/>
      <c r="S12" s="57" t="s">
        <v>32</v>
      </c>
      <c r="T12" s="58"/>
      <c r="U12" s="71">
        <f>15*(C12+F12+I12+L12+O12+R12)</f>
        <v>0</v>
      </c>
      <c r="V12" s="63">
        <f>SUM(E12+H12+K12+N12+Q12+T12)</f>
        <v>0</v>
      </c>
    </row>
    <row r="13" spans="1:22" x14ac:dyDescent="0.25">
      <c r="A13" s="40" t="s">
        <v>48</v>
      </c>
      <c r="B13" s="48" t="s">
        <v>29</v>
      </c>
      <c r="C13" s="49">
        <v>2</v>
      </c>
      <c r="D13" s="50" t="s">
        <v>14</v>
      </c>
      <c r="E13" s="51">
        <v>4</v>
      </c>
      <c r="F13" s="49">
        <v>2</v>
      </c>
      <c r="G13" s="50" t="s">
        <v>10</v>
      </c>
      <c r="H13" s="51">
        <v>4</v>
      </c>
      <c r="I13" s="49">
        <v>2</v>
      </c>
      <c r="J13" s="50" t="s">
        <v>14</v>
      </c>
      <c r="K13" s="51">
        <v>4</v>
      </c>
      <c r="L13" s="49">
        <v>2</v>
      </c>
      <c r="M13" s="50" t="s">
        <v>10</v>
      </c>
      <c r="N13" s="52">
        <v>4</v>
      </c>
      <c r="O13" s="49">
        <v>2</v>
      </c>
      <c r="P13" s="50" t="s">
        <v>14</v>
      </c>
      <c r="Q13" s="52">
        <v>4</v>
      </c>
      <c r="R13" s="49">
        <v>2</v>
      </c>
      <c r="S13" s="50" t="s">
        <v>39</v>
      </c>
      <c r="T13" s="51">
        <v>4</v>
      </c>
      <c r="U13" s="53">
        <f>15*(C13+F13+I13+L13+O13+R13)</f>
        <v>180</v>
      </c>
      <c r="V13" s="65">
        <f>SUM(E13+H13+K13+N13+Q13+T13)</f>
        <v>24</v>
      </c>
    </row>
    <row r="14" spans="1:22" x14ac:dyDescent="0.25">
      <c r="A14" s="40" t="s">
        <v>47</v>
      </c>
      <c r="B14" s="55" t="s">
        <v>28</v>
      </c>
      <c r="C14" s="56">
        <v>2</v>
      </c>
      <c r="D14" s="57" t="s">
        <v>14</v>
      </c>
      <c r="E14" s="58">
        <v>5</v>
      </c>
      <c r="F14" s="56">
        <v>2</v>
      </c>
      <c r="G14" s="57" t="s">
        <v>10</v>
      </c>
      <c r="H14" s="58">
        <v>5</v>
      </c>
      <c r="I14" s="56">
        <v>2</v>
      </c>
      <c r="J14" s="57" t="s">
        <v>14</v>
      </c>
      <c r="K14" s="58">
        <v>5</v>
      </c>
      <c r="L14" s="56">
        <v>2</v>
      </c>
      <c r="M14" s="57" t="s">
        <v>10</v>
      </c>
      <c r="N14" s="59">
        <v>5</v>
      </c>
      <c r="O14" s="56">
        <v>2</v>
      </c>
      <c r="P14" s="57" t="s">
        <v>14</v>
      </c>
      <c r="Q14" s="59">
        <v>5</v>
      </c>
      <c r="R14" s="56">
        <v>5</v>
      </c>
      <c r="S14" s="57" t="s">
        <v>39</v>
      </c>
      <c r="T14" s="58">
        <v>5</v>
      </c>
      <c r="U14" s="53">
        <f t="shared" si="1"/>
        <v>225</v>
      </c>
      <c r="V14" s="66">
        <f t="shared" si="0"/>
        <v>30</v>
      </c>
    </row>
    <row r="15" spans="1:22" x14ac:dyDescent="0.25">
      <c r="A15" s="40" t="s">
        <v>56</v>
      </c>
      <c r="B15" s="64" t="s">
        <v>30</v>
      </c>
      <c r="C15" s="56"/>
      <c r="D15" s="57"/>
      <c r="E15" s="58"/>
      <c r="F15" s="56"/>
      <c r="G15" s="57"/>
      <c r="H15" s="58"/>
      <c r="I15" s="56">
        <v>1</v>
      </c>
      <c r="J15" s="57" t="s">
        <v>14</v>
      </c>
      <c r="K15" s="59">
        <v>1</v>
      </c>
      <c r="L15" s="56">
        <v>1</v>
      </c>
      <c r="M15" s="57" t="s">
        <v>14</v>
      </c>
      <c r="N15" s="59">
        <v>1</v>
      </c>
      <c r="O15" s="56">
        <v>1</v>
      </c>
      <c r="P15" s="57" t="s">
        <v>14</v>
      </c>
      <c r="Q15" s="59">
        <v>1</v>
      </c>
      <c r="R15" s="56">
        <v>1</v>
      </c>
      <c r="S15" s="57" t="s">
        <v>10</v>
      </c>
      <c r="T15" s="58">
        <v>1</v>
      </c>
      <c r="U15" s="53">
        <f t="shared" ref="U15:U26" si="2">15*(C15+F15+I15+L15+O15+R15)</f>
        <v>60</v>
      </c>
      <c r="V15" s="63">
        <f>SUM(E15+H15+K15+N15+Q15+T15)</f>
        <v>4</v>
      </c>
    </row>
    <row r="16" spans="1:22" x14ac:dyDescent="0.25">
      <c r="A16" s="72" t="s">
        <v>64</v>
      </c>
      <c r="B16" s="48" t="s">
        <v>20</v>
      </c>
      <c r="C16" s="49">
        <v>4</v>
      </c>
      <c r="D16" s="50" t="s">
        <v>14</v>
      </c>
      <c r="E16" s="58">
        <v>2</v>
      </c>
      <c r="F16" s="49">
        <v>4</v>
      </c>
      <c r="G16" s="50" t="s">
        <v>14</v>
      </c>
      <c r="H16" s="58">
        <v>2</v>
      </c>
      <c r="I16" s="49">
        <v>4</v>
      </c>
      <c r="J16" s="50" t="s">
        <v>14</v>
      </c>
      <c r="K16" s="58">
        <v>2</v>
      </c>
      <c r="L16" s="49">
        <v>4</v>
      </c>
      <c r="M16" s="50" t="s">
        <v>14</v>
      </c>
      <c r="N16" s="58">
        <v>2</v>
      </c>
      <c r="O16" s="49">
        <v>4</v>
      </c>
      <c r="P16" s="50" t="s">
        <v>14</v>
      </c>
      <c r="Q16" s="58">
        <v>2</v>
      </c>
      <c r="R16" s="49">
        <v>4</v>
      </c>
      <c r="S16" s="50" t="s">
        <v>14</v>
      </c>
      <c r="T16" s="58">
        <v>2</v>
      </c>
      <c r="U16" s="71">
        <f t="shared" si="2"/>
        <v>360</v>
      </c>
      <c r="V16" s="73">
        <f>E16+H16+K16+N16+Q16+T16</f>
        <v>12</v>
      </c>
    </row>
    <row r="17" spans="1:22" x14ac:dyDescent="0.25">
      <c r="A17" s="40" t="s">
        <v>58</v>
      </c>
      <c r="B17" s="55" t="s">
        <v>19</v>
      </c>
      <c r="C17" s="49">
        <v>1</v>
      </c>
      <c r="D17" s="50" t="s">
        <v>14</v>
      </c>
      <c r="E17" s="58">
        <v>2</v>
      </c>
      <c r="F17" s="49">
        <v>1</v>
      </c>
      <c r="G17" s="50" t="s">
        <v>10</v>
      </c>
      <c r="H17" s="58">
        <v>2</v>
      </c>
      <c r="I17" s="49">
        <v>1</v>
      </c>
      <c r="J17" s="50" t="s">
        <v>14</v>
      </c>
      <c r="K17" s="58">
        <v>2</v>
      </c>
      <c r="L17" s="49">
        <v>1</v>
      </c>
      <c r="M17" s="50" t="s">
        <v>10</v>
      </c>
      <c r="N17" s="58">
        <v>2</v>
      </c>
      <c r="O17" s="49">
        <v>1</v>
      </c>
      <c r="P17" s="50" t="s">
        <v>14</v>
      </c>
      <c r="Q17" s="58">
        <v>2</v>
      </c>
      <c r="R17" s="49">
        <v>1</v>
      </c>
      <c r="S17" s="50" t="s">
        <v>10</v>
      </c>
      <c r="T17" s="58">
        <v>2</v>
      </c>
      <c r="U17" s="71">
        <f t="shared" si="2"/>
        <v>90</v>
      </c>
      <c r="V17" s="69">
        <f>E17+H17+K17+N17+Q17+T17</f>
        <v>12</v>
      </c>
    </row>
    <row r="18" spans="1:22" x14ac:dyDescent="0.25">
      <c r="A18" s="40" t="s">
        <v>71</v>
      </c>
      <c r="B18" s="55" t="s">
        <v>34</v>
      </c>
      <c r="C18" s="56">
        <v>1</v>
      </c>
      <c r="D18" s="57" t="s">
        <v>14</v>
      </c>
      <c r="E18" s="67">
        <v>1</v>
      </c>
      <c r="F18" s="56">
        <v>1</v>
      </c>
      <c r="G18" s="57" t="s">
        <v>14</v>
      </c>
      <c r="H18" s="67">
        <v>1</v>
      </c>
      <c r="I18" s="56">
        <v>1</v>
      </c>
      <c r="J18" s="57" t="s">
        <v>14</v>
      </c>
      <c r="K18" s="67">
        <v>1</v>
      </c>
      <c r="L18" s="56">
        <v>1</v>
      </c>
      <c r="M18" s="57" t="s">
        <v>14</v>
      </c>
      <c r="N18" s="67">
        <v>1</v>
      </c>
      <c r="O18" s="56">
        <v>1</v>
      </c>
      <c r="P18" s="57" t="s">
        <v>14</v>
      </c>
      <c r="Q18" s="67">
        <v>1</v>
      </c>
      <c r="R18" s="56">
        <v>1</v>
      </c>
      <c r="S18" s="57" t="s">
        <v>14</v>
      </c>
      <c r="T18" s="67">
        <v>1</v>
      </c>
      <c r="U18" s="68">
        <f t="shared" si="2"/>
        <v>90</v>
      </c>
      <c r="V18" s="69">
        <f>E18+H18+K18+N18+Q18+T18</f>
        <v>6</v>
      </c>
    </row>
    <row r="19" spans="1:22" x14ac:dyDescent="0.25">
      <c r="A19" s="40" t="s">
        <v>53</v>
      </c>
      <c r="B19" s="55" t="s">
        <v>35</v>
      </c>
      <c r="C19" s="56">
        <v>2</v>
      </c>
      <c r="D19" s="57" t="s">
        <v>14</v>
      </c>
      <c r="E19" s="67">
        <v>1</v>
      </c>
      <c r="F19" s="56">
        <v>2</v>
      </c>
      <c r="G19" s="57" t="s">
        <v>14</v>
      </c>
      <c r="H19" s="67">
        <v>1</v>
      </c>
      <c r="I19" s="56">
        <v>2</v>
      </c>
      <c r="J19" s="57" t="s">
        <v>14</v>
      </c>
      <c r="K19" s="67">
        <v>2</v>
      </c>
      <c r="L19" s="56">
        <v>2</v>
      </c>
      <c r="M19" s="57" t="s">
        <v>10</v>
      </c>
      <c r="N19" s="67">
        <v>2</v>
      </c>
      <c r="O19" s="56">
        <v>2</v>
      </c>
      <c r="P19" s="57" t="s">
        <v>14</v>
      </c>
      <c r="Q19" s="67">
        <v>2</v>
      </c>
      <c r="R19" s="56">
        <v>2</v>
      </c>
      <c r="S19" s="57" t="s">
        <v>10</v>
      </c>
      <c r="T19" s="67">
        <v>2</v>
      </c>
      <c r="U19" s="68">
        <f t="shared" si="2"/>
        <v>180</v>
      </c>
      <c r="V19" s="69">
        <f>E19+H19+K19+N19+Q19+T19</f>
        <v>10</v>
      </c>
    </row>
    <row r="20" spans="1:22" x14ac:dyDescent="0.25">
      <c r="A20" s="40" t="s">
        <v>50</v>
      </c>
      <c r="B20" s="55" t="s">
        <v>33</v>
      </c>
      <c r="C20" s="49">
        <v>1</v>
      </c>
      <c r="D20" s="50" t="s">
        <v>14</v>
      </c>
      <c r="E20" s="67">
        <v>1</v>
      </c>
      <c r="F20" s="49">
        <v>1</v>
      </c>
      <c r="G20" s="50" t="s">
        <v>14</v>
      </c>
      <c r="H20" s="67">
        <v>1</v>
      </c>
      <c r="I20" s="49">
        <v>1</v>
      </c>
      <c r="J20" s="50" t="s">
        <v>14</v>
      </c>
      <c r="K20" s="67">
        <v>1</v>
      </c>
      <c r="L20" s="49">
        <v>1</v>
      </c>
      <c r="M20" s="50" t="s">
        <v>14</v>
      </c>
      <c r="N20" s="67">
        <v>1</v>
      </c>
      <c r="O20" s="49">
        <v>1</v>
      </c>
      <c r="P20" s="50" t="s">
        <v>14</v>
      </c>
      <c r="Q20" s="67">
        <v>1</v>
      </c>
      <c r="R20" s="49">
        <v>1</v>
      </c>
      <c r="S20" s="50" t="s">
        <v>14</v>
      </c>
      <c r="T20" s="67">
        <v>1</v>
      </c>
      <c r="U20" s="71">
        <f t="shared" si="2"/>
        <v>90</v>
      </c>
      <c r="V20" s="69">
        <f t="shared" ref="V20" si="3">E20+H20+K20+N20+Q20+T20</f>
        <v>6</v>
      </c>
    </row>
    <row r="21" spans="1:22" x14ac:dyDescent="0.25">
      <c r="A21" s="40" t="s">
        <v>57</v>
      </c>
      <c r="B21" s="55" t="s">
        <v>37</v>
      </c>
      <c r="C21" s="56"/>
      <c r="D21" s="57"/>
      <c r="E21" s="58"/>
      <c r="F21" s="56"/>
      <c r="G21" s="57"/>
      <c r="H21" s="58"/>
      <c r="I21" s="56">
        <v>2</v>
      </c>
      <c r="J21" s="57" t="s">
        <v>14</v>
      </c>
      <c r="K21" s="67">
        <v>2</v>
      </c>
      <c r="L21" s="56">
        <v>2</v>
      </c>
      <c r="M21" s="57" t="s">
        <v>14</v>
      </c>
      <c r="N21" s="67">
        <v>2</v>
      </c>
      <c r="O21" s="56"/>
      <c r="P21" s="57"/>
      <c r="Q21" s="58"/>
      <c r="R21" s="56"/>
      <c r="S21" s="57"/>
      <c r="T21" s="58"/>
      <c r="U21" s="68">
        <f t="shared" si="2"/>
        <v>60</v>
      </c>
      <c r="V21" s="69">
        <f t="shared" ref="V21:V26" si="4">E21+H21+K21+N21+Q21+T21</f>
        <v>4</v>
      </c>
    </row>
    <row r="22" spans="1:22" x14ac:dyDescent="0.25">
      <c r="A22" s="40" t="s">
        <v>51</v>
      </c>
      <c r="B22" s="55" t="s">
        <v>42</v>
      </c>
      <c r="C22" s="56"/>
      <c r="D22" s="57"/>
      <c r="E22" s="58"/>
      <c r="F22" s="56"/>
      <c r="G22" s="57"/>
      <c r="H22" s="58"/>
      <c r="I22" s="56">
        <v>2</v>
      </c>
      <c r="J22" s="57" t="s">
        <v>14</v>
      </c>
      <c r="K22" s="58">
        <v>2</v>
      </c>
      <c r="L22" s="56">
        <v>2</v>
      </c>
      <c r="M22" s="57" t="s">
        <v>14</v>
      </c>
      <c r="N22" s="58">
        <v>2</v>
      </c>
      <c r="O22" s="56">
        <v>2</v>
      </c>
      <c r="P22" s="57" t="s">
        <v>14</v>
      </c>
      <c r="Q22" s="58">
        <v>2</v>
      </c>
      <c r="R22" s="56">
        <v>2</v>
      </c>
      <c r="S22" s="57" t="s">
        <v>14</v>
      </c>
      <c r="T22" s="58">
        <v>2</v>
      </c>
      <c r="U22" s="71">
        <f t="shared" si="2"/>
        <v>120</v>
      </c>
      <c r="V22" s="73">
        <f t="shared" si="4"/>
        <v>8</v>
      </c>
    </row>
    <row r="23" spans="1:22" x14ac:dyDescent="0.25">
      <c r="A23" s="40" t="s">
        <v>70</v>
      </c>
      <c r="B23" s="55" t="s">
        <v>69</v>
      </c>
      <c r="C23" s="56">
        <v>1</v>
      </c>
      <c r="D23" s="57" t="s">
        <v>14</v>
      </c>
      <c r="E23" s="67">
        <v>2</v>
      </c>
      <c r="F23" s="56">
        <v>1</v>
      </c>
      <c r="G23" s="57" t="s">
        <v>14</v>
      </c>
      <c r="H23" s="67">
        <v>2</v>
      </c>
      <c r="I23" s="56">
        <v>1</v>
      </c>
      <c r="J23" s="57" t="s">
        <v>14</v>
      </c>
      <c r="K23" s="67">
        <v>2</v>
      </c>
      <c r="L23" s="56">
        <v>1</v>
      </c>
      <c r="M23" s="57" t="s">
        <v>14</v>
      </c>
      <c r="N23" s="67">
        <v>2</v>
      </c>
      <c r="O23" s="56"/>
      <c r="P23" s="57"/>
      <c r="Q23" s="67"/>
      <c r="R23" s="56"/>
      <c r="S23" s="57"/>
      <c r="T23" s="67"/>
      <c r="U23" s="68">
        <f t="shared" si="2"/>
        <v>60</v>
      </c>
      <c r="V23" s="69">
        <f t="shared" si="4"/>
        <v>8</v>
      </c>
    </row>
    <row r="24" spans="1:22" x14ac:dyDescent="0.25">
      <c r="A24" s="40" t="s">
        <v>52</v>
      </c>
      <c r="B24" s="55" t="s">
        <v>36</v>
      </c>
      <c r="C24" s="56">
        <v>1</v>
      </c>
      <c r="D24" s="57" t="s">
        <v>14</v>
      </c>
      <c r="E24" s="67">
        <v>1</v>
      </c>
      <c r="F24" s="56">
        <v>1</v>
      </c>
      <c r="G24" s="57" t="s">
        <v>14</v>
      </c>
      <c r="H24" s="67">
        <v>1</v>
      </c>
      <c r="I24" s="56"/>
      <c r="J24" s="57"/>
      <c r="K24" s="67"/>
      <c r="L24" s="56"/>
      <c r="M24" s="57"/>
      <c r="N24" s="67"/>
      <c r="O24" s="56"/>
      <c r="P24" s="57"/>
      <c r="Q24" s="67"/>
      <c r="R24" s="56"/>
      <c r="S24" s="57"/>
      <c r="T24" s="67"/>
      <c r="U24" s="68">
        <f t="shared" si="2"/>
        <v>30</v>
      </c>
      <c r="V24" s="69">
        <f t="shared" si="4"/>
        <v>2</v>
      </c>
    </row>
    <row r="25" spans="1:22" x14ac:dyDescent="0.25">
      <c r="A25" s="70" t="s">
        <v>61</v>
      </c>
      <c r="B25" s="55" t="s">
        <v>21</v>
      </c>
      <c r="C25" s="56"/>
      <c r="D25" s="57"/>
      <c r="E25" s="67"/>
      <c r="F25" s="56"/>
      <c r="G25" s="57"/>
      <c r="H25" s="67"/>
      <c r="I25" s="56"/>
      <c r="J25" s="57"/>
      <c r="K25" s="67"/>
      <c r="L25" s="56"/>
      <c r="M25" s="57"/>
      <c r="N25" s="67"/>
      <c r="O25" s="56">
        <v>1</v>
      </c>
      <c r="P25" s="57" t="s">
        <v>14</v>
      </c>
      <c r="Q25" s="67">
        <v>2</v>
      </c>
      <c r="R25" s="56">
        <v>1</v>
      </c>
      <c r="S25" s="57" t="s">
        <v>14</v>
      </c>
      <c r="T25" s="67">
        <v>2</v>
      </c>
      <c r="U25" s="68">
        <f t="shared" si="2"/>
        <v>30</v>
      </c>
      <c r="V25" s="69">
        <f t="shared" si="4"/>
        <v>4</v>
      </c>
    </row>
    <row r="26" spans="1:22" x14ac:dyDescent="0.25">
      <c r="A26" s="40" t="s">
        <v>65</v>
      </c>
      <c r="B26" s="55" t="s">
        <v>43</v>
      </c>
      <c r="C26" s="56">
        <v>2</v>
      </c>
      <c r="D26" s="57" t="s">
        <v>14</v>
      </c>
      <c r="E26" s="67">
        <v>1</v>
      </c>
      <c r="F26" s="56">
        <v>2</v>
      </c>
      <c r="G26" s="57" t="s">
        <v>14</v>
      </c>
      <c r="H26" s="67">
        <v>1</v>
      </c>
      <c r="I26" s="56"/>
      <c r="J26" s="57"/>
      <c r="K26" s="67"/>
      <c r="L26" s="56"/>
      <c r="M26" s="57"/>
      <c r="N26" s="67"/>
      <c r="O26" s="56"/>
      <c r="P26" s="57"/>
      <c r="Q26" s="67"/>
      <c r="R26" s="56"/>
      <c r="S26" s="57"/>
      <c r="T26" s="67"/>
      <c r="U26" s="68">
        <f t="shared" si="2"/>
        <v>60</v>
      </c>
      <c r="V26" s="69">
        <f t="shared" si="4"/>
        <v>2</v>
      </c>
    </row>
    <row r="27" spans="1:22" x14ac:dyDescent="0.25">
      <c r="A27" s="40" t="s">
        <v>73</v>
      </c>
      <c r="B27" s="55" t="s">
        <v>22</v>
      </c>
      <c r="C27" s="56"/>
      <c r="D27" s="57"/>
      <c r="E27" s="67"/>
      <c r="F27" s="56"/>
      <c r="G27" s="57"/>
      <c r="H27" s="67"/>
      <c r="I27" s="56">
        <v>4</v>
      </c>
      <c r="J27" s="57" t="s">
        <v>18</v>
      </c>
      <c r="K27" s="67">
        <v>2</v>
      </c>
      <c r="L27" s="56">
        <v>4</v>
      </c>
      <c r="M27" s="57" t="s">
        <v>14</v>
      </c>
      <c r="N27" s="67">
        <v>2</v>
      </c>
      <c r="O27" s="56"/>
      <c r="P27" s="57"/>
      <c r="Q27" s="67"/>
      <c r="R27" s="56"/>
      <c r="S27" s="57"/>
      <c r="T27" s="67"/>
      <c r="U27" s="68">
        <f t="shared" si="1"/>
        <v>120</v>
      </c>
      <c r="V27" s="69">
        <f t="shared" ref="V27:V28" si="5">E27+H27+K27+N27+Q27+T27</f>
        <v>4</v>
      </c>
    </row>
    <row r="28" spans="1:22" x14ac:dyDescent="0.25">
      <c r="A28" s="40" t="s">
        <v>55</v>
      </c>
      <c r="B28" s="55" t="s">
        <v>66</v>
      </c>
      <c r="C28" s="56"/>
      <c r="D28" s="57"/>
      <c r="E28" s="67"/>
      <c r="F28" s="56"/>
      <c r="G28" s="57"/>
      <c r="H28" s="67"/>
      <c r="I28" s="56">
        <v>4</v>
      </c>
      <c r="J28" s="57" t="s">
        <v>18</v>
      </c>
      <c r="K28" s="67">
        <v>2</v>
      </c>
      <c r="L28" s="56">
        <v>4</v>
      </c>
      <c r="M28" s="57" t="s">
        <v>14</v>
      </c>
      <c r="N28" s="67">
        <v>2</v>
      </c>
      <c r="O28" s="56"/>
      <c r="P28" s="57"/>
      <c r="Q28" s="67"/>
      <c r="R28" s="56"/>
      <c r="S28" s="57"/>
      <c r="T28" s="67"/>
      <c r="U28" s="68">
        <f t="shared" si="1"/>
        <v>120</v>
      </c>
      <c r="V28" s="69">
        <f t="shared" si="5"/>
        <v>4</v>
      </c>
    </row>
    <row r="29" spans="1:22" x14ac:dyDescent="0.25">
      <c r="A29" s="74" t="s">
        <v>74</v>
      </c>
      <c r="B29" s="48" t="s">
        <v>23</v>
      </c>
      <c r="C29" s="49"/>
      <c r="D29" s="50"/>
      <c r="E29" s="51"/>
      <c r="F29" s="49"/>
      <c r="G29" s="50"/>
      <c r="H29" s="51"/>
      <c r="I29" s="49"/>
      <c r="J29" s="50"/>
      <c r="K29" s="51"/>
      <c r="L29" s="49"/>
      <c r="M29" s="50"/>
      <c r="N29" s="51"/>
      <c r="O29" s="49"/>
      <c r="P29" s="50" t="s">
        <v>18</v>
      </c>
      <c r="Q29" s="51">
        <v>3</v>
      </c>
      <c r="R29" s="49"/>
      <c r="S29" s="50" t="s">
        <v>14</v>
      </c>
      <c r="T29" s="51">
        <v>3</v>
      </c>
      <c r="U29" s="53"/>
      <c r="V29" s="75">
        <v>6</v>
      </c>
    </row>
    <row r="30" spans="1:22" ht="15.75" thickBot="1" x14ac:dyDescent="0.3">
      <c r="A30" s="79"/>
      <c r="B30" s="29" t="s">
        <v>24</v>
      </c>
      <c r="C30" s="30"/>
      <c r="D30" s="31"/>
      <c r="E30" s="76">
        <v>4</v>
      </c>
      <c r="F30" s="30"/>
      <c r="G30" s="31"/>
      <c r="H30" s="76">
        <v>4</v>
      </c>
      <c r="I30" s="30"/>
      <c r="J30" s="31"/>
      <c r="K30" s="76"/>
      <c r="L30" s="30"/>
      <c r="M30" s="31"/>
      <c r="N30" s="76"/>
      <c r="O30" s="30"/>
      <c r="P30" s="31"/>
      <c r="Q30" s="76">
        <v>2</v>
      </c>
      <c r="R30" s="30"/>
      <c r="S30" s="31"/>
      <c r="T30" s="76">
        <v>2</v>
      </c>
      <c r="U30" s="77"/>
      <c r="V30" s="69">
        <f>E30+H30+K30+N30+Q30+T30</f>
        <v>12</v>
      </c>
    </row>
    <row r="31" spans="1:22" ht="15.75" thickBot="1" x14ac:dyDescent="0.3">
      <c r="A31" s="79"/>
      <c r="B31" s="29" t="s">
        <v>25</v>
      </c>
      <c r="C31" s="30">
        <v>1</v>
      </c>
      <c r="D31" s="31" t="s">
        <v>32</v>
      </c>
      <c r="E31" s="32"/>
      <c r="F31" s="30">
        <v>1</v>
      </c>
      <c r="G31" s="31" t="s">
        <v>32</v>
      </c>
      <c r="H31" s="32"/>
      <c r="I31" s="30">
        <v>1</v>
      </c>
      <c r="J31" s="31" t="s">
        <v>32</v>
      </c>
      <c r="K31" s="32"/>
      <c r="L31" s="30">
        <v>1</v>
      </c>
      <c r="M31" s="31" t="s">
        <v>32</v>
      </c>
      <c r="N31" s="32"/>
      <c r="O31" s="30">
        <v>1</v>
      </c>
      <c r="P31" s="31" t="s">
        <v>32</v>
      </c>
      <c r="Q31" s="32"/>
      <c r="R31" s="30">
        <v>1</v>
      </c>
      <c r="S31" s="31" t="s">
        <v>32</v>
      </c>
      <c r="T31" s="32"/>
      <c r="U31" s="34">
        <f>15*(C31+F31+I31+L31+O31+R31)</f>
        <v>90</v>
      </c>
      <c r="V31" s="33">
        <f t="shared" ref="V31" si="6">E31+H31+K31+N31+Q31+T31</f>
        <v>0</v>
      </c>
    </row>
    <row r="32" spans="1:22" ht="15.75" thickBot="1" x14ac:dyDescent="0.3">
      <c r="B32" s="2" t="s">
        <v>26</v>
      </c>
      <c r="C32" s="3">
        <f>SUM(C6:C31)</f>
        <v>24</v>
      </c>
      <c r="D32" s="4"/>
      <c r="E32" s="5">
        <f>SUM(E6:E30)</f>
        <v>30</v>
      </c>
      <c r="F32" s="3">
        <f t="shared" ref="F32" si="7">SUM(F6:F31)</f>
        <v>22</v>
      </c>
      <c r="G32" s="4"/>
      <c r="H32" s="5">
        <f t="shared" ref="H32:T32" si="8">SUM(H6:H30)</f>
        <v>28</v>
      </c>
      <c r="I32" s="3">
        <f>SUM(I6:I31)-I28</f>
        <v>28</v>
      </c>
      <c r="J32" s="4"/>
      <c r="K32" s="5">
        <f>SUM(K6:K30)-K28</f>
        <v>31</v>
      </c>
      <c r="L32" s="3">
        <f>SUM(L6:L31)-L28</f>
        <v>28</v>
      </c>
      <c r="M32" s="4"/>
      <c r="N32" s="5">
        <f>SUM(N6:N30)-N28</f>
        <v>31</v>
      </c>
      <c r="O32" s="3">
        <f t="shared" ref="O32" si="9">SUM(O6:O31)</f>
        <v>20</v>
      </c>
      <c r="P32" s="4"/>
      <c r="Q32" s="5">
        <f t="shared" ref="Q32:T32" si="10">SUM(Q6:Q30)</f>
        <v>30</v>
      </c>
      <c r="R32" s="3">
        <f t="shared" ref="R32" si="11">SUM(R6:R31)</f>
        <v>23</v>
      </c>
      <c r="S32" s="4"/>
      <c r="T32" s="5">
        <f t="shared" ref="T32" si="12">SUM(T6:T30)</f>
        <v>30</v>
      </c>
      <c r="U32" s="6">
        <f>SUM(U6:U31)</f>
        <v>2295</v>
      </c>
      <c r="V32" s="7">
        <f>SUM(V6:V31)</f>
        <v>184</v>
      </c>
    </row>
  </sheetData>
  <sheetProtection algorithmName="SHA-512" hashValue="6lurPqL5uIGnQ7V6gkvYnqGwIL8LiWk9Ag3BjKI5f5FcA42/i1VPtbP1XjW18P8koA4fa/GOsvnaWuZtXbMf2w==" saltValue="+VGViIFEn53GxeZwduY7Lg==" spinCount="100000" sheet="1" objects="1" scenarios="1"/>
  <mergeCells count="13">
    <mergeCell ref="A1:V1"/>
    <mergeCell ref="A2:V2"/>
    <mergeCell ref="A3:V3"/>
    <mergeCell ref="O4:Q4"/>
    <mergeCell ref="R4:T4"/>
    <mergeCell ref="U4:U5"/>
    <mergeCell ref="V4:V5"/>
    <mergeCell ref="A4:A5"/>
    <mergeCell ref="B4:B5"/>
    <mergeCell ref="C4:E4"/>
    <mergeCell ref="F4:H4"/>
    <mergeCell ref="I4:K4"/>
    <mergeCell ref="L4:N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ignoredErrors>
    <ignoredError sqref="U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Zennelmélet</vt:lpstr>
      <vt:lpstr>Zenneismeret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</cp:lastModifiedBy>
  <cp:lastPrinted>2017-09-06T08:43:00Z</cp:lastPrinted>
  <dcterms:created xsi:type="dcterms:W3CDTF">2017-07-11T06:42:32Z</dcterms:created>
  <dcterms:modified xsi:type="dcterms:W3CDTF">2017-09-06T11:07:08Z</dcterms:modified>
</cp:coreProperties>
</file>