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K\Documents\ZK_dokumentumok_Ákos\2019_20\mintatantervek_19_20\honlapra\"/>
    </mc:Choice>
  </mc:AlternateContent>
  <workbookProtection lockStructure="1"/>
  <bookViews>
    <workbookView xWindow="0" yWindow="0" windowWidth="28800" windowHeight="12330" tabRatio="843" activeTab="22"/>
  </bookViews>
  <sheets>
    <sheet name="Tartalom" sheetId="1" r:id="rId1"/>
    <sheet name="ZON" sheetId="3" r:id="rId2"/>
    <sheet name="ORG" sheetId="2" r:id="rId3"/>
    <sheet name="UTO" sheetId="4" r:id="rId4"/>
    <sheet name="KUR" sheetId="6" r:id="rId5"/>
    <sheet name="TRO" sheetId="7" r:id="rId6"/>
    <sheet name="HAR" sheetId="8" r:id="rId7"/>
    <sheet name="TUB" sheetId="9" r:id="rId8"/>
    <sheet name="GIT" sheetId="10" r:id="rId9"/>
    <sheet name="GKA" sheetId="11" r:id="rId10"/>
    <sheet name="GDN" sheetId="12" r:id="rId11"/>
    <sheet name="HEG" sheetId="13" r:id="rId12"/>
    <sheet name="MHE" sheetId="14" r:id="rId13"/>
    <sheet name="FUR" sheetId="15" r:id="rId14"/>
    <sheet name="FUV" sheetId="16" r:id="rId15"/>
    <sheet name="OBO" sheetId="17" r:id="rId16"/>
    <sheet name="KLA" sheetId="18" r:id="rId17"/>
    <sheet name="FAG" sheetId="19" r:id="rId18"/>
    <sheet name="SAX" sheetId="20" r:id="rId19"/>
    <sheet name="ENE" sheetId="21" r:id="rId20"/>
    <sheet name="KRV" sheetId="22" r:id="rId21"/>
    <sheet name="EHO" sheetId="23" r:id="rId22"/>
    <sheet name="EHK" sheetId="24" r:id="rId23"/>
  </sheets>
  <definedNames>
    <definedName name="_xlnm._FilterDatabase" localSheetId="5" hidden="1">TRO!$A$1:$X$31</definedName>
    <definedName name="_xlnm._FilterDatabase" localSheetId="1" hidden="1">ZON!$A$1:$X$31</definedName>
    <definedName name="átlag">#REF!</definedName>
    <definedName name="bti">#REF!</definedName>
    <definedName name="egyház">#REF!</definedName>
    <definedName name="ének">#REF!</definedName>
    <definedName name="fúvós">#REF!</definedName>
    <definedName name="iétk">#REF!</definedName>
    <definedName name="isk">#REF!</definedName>
    <definedName name="jazz">#REF!</definedName>
    <definedName name="kamara">#REF!</definedName>
    <definedName name="kla">#REF!</definedName>
    <definedName name="nyelv">#REF!</definedName>
    <definedName name="ped">#REF!</definedName>
    <definedName name="vonós">#REF!</definedName>
    <definedName name="zelm">#REF!</definedName>
    <definedName name="zon1">#REF!</definedName>
    <definedName name="zon2">#REF!</definedName>
    <definedName name="ztud">#REF!</definedName>
    <definedName name="zszer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9" i="24" l="1"/>
  <c r="W39" i="24"/>
  <c r="X38" i="24"/>
  <c r="W38" i="24"/>
  <c r="X39" i="23" l="1"/>
  <c r="W39" i="23"/>
  <c r="X38" i="23"/>
  <c r="W38" i="23"/>
  <c r="X33" i="22" l="1"/>
  <c r="W33" i="22"/>
  <c r="X32" i="22"/>
  <c r="W32" i="22"/>
  <c r="X29" i="22"/>
  <c r="X24" i="20"/>
  <c r="X28" i="20"/>
  <c r="W28" i="20"/>
  <c r="X27" i="20"/>
  <c r="W27" i="20"/>
  <c r="X24" i="19"/>
  <c r="X28" i="19"/>
  <c r="W28" i="19"/>
  <c r="X27" i="19"/>
  <c r="W27" i="19"/>
  <c r="X24" i="18"/>
  <c r="X28" i="18"/>
  <c r="W28" i="18"/>
  <c r="X27" i="18"/>
  <c r="W27" i="18"/>
  <c r="X24" i="17"/>
  <c r="X28" i="17"/>
  <c r="W28" i="17"/>
  <c r="X27" i="17"/>
  <c r="W27" i="17"/>
  <c r="X24" i="16"/>
  <c r="X28" i="16"/>
  <c r="W28" i="16"/>
  <c r="X27" i="16"/>
  <c r="W27" i="16"/>
  <c r="X25" i="15"/>
  <c r="X29" i="15"/>
  <c r="W29" i="15"/>
  <c r="X28" i="15"/>
  <c r="W28" i="15"/>
  <c r="X29" i="14"/>
  <c r="W29" i="14"/>
  <c r="X28" i="14"/>
  <c r="W28" i="14"/>
  <c r="X25" i="14"/>
  <c r="X30" i="13"/>
  <c r="W30" i="13"/>
  <c r="X29" i="13"/>
  <c r="W29" i="13"/>
  <c r="X28" i="13"/>
  <c r="X25" i="12"/>
  <c r="W25" i="12"/>
  <c r="X25" i="11"/>
  <c r="W25" i="11"/>
  <c r="X29" i="12"/>
  <c r="W29" i="12"/>
  <c r="X28" i="12"/>
  <c r="W28" i="12"/>
  <c r="X29" i="11"/>
  <c r="W29" i="11"/>
  <c r="X28" i="11"/>
  <c r="W28" i="11"/>
  <c r="X26" i="10"/>
  <c r="W26" i="10"/>
  <c r="X30" i="10"/>
  <c r="W30" i="10"/>
  <c r="X29" i="10"/>
  <c r="W29" i="10"/>
  <c r="X30" i="9"/>
  <c r="W30" i="9"/>
  <c r="X29" i="9" l="1"/>
  <c r="W29" i="9"/>
  <c r="X26" i="9"/>
  <c r="W26" i="9"/>
  <c r="X26" i="8" l="1"/>
  <c r="W26" i="8"/>
  <c r="X30" i="8"/>
  <c r="W30" i="8"/>
  <c r="X29" i="8"/>
  <c r="W29" i="8"/>
  <c r="X26" i="6"/>
  <c r="W26" i="6"/>
  <c r="X30" i="6"/>
  <c r="W30" i="6"/>
  <c r="X29" i="6"/>
  <c r="W29" i="6"/>
  <c r="X30" i="4"/>
  <c r="W30" i="4"/>
  <c r="X26" i="4"/>
  <c r="W26" i="4"/>
  <c r="X29" i="21"/>
  <c r="W29" i="21"/>
  <c r="X29" i="7"/>
  <c r="W29" i="7"/>
  <c r="X29" i="4"/>
  <c r="W29" i="4"/>
  <c r="X29" i="3"/>
  <c r="W29" i="3"/>
  <c r="X30" i="7"/>
  <c r="W30" i="7"/>
  <c r="X26" i="7"/>
  <c r="W26" i="7"/>
  <c r="X30" i="21" l="1"/>
  <c r="W30" i="21"/>
  <c r="X29" i="2" l="1"/>
  <c r="W29" i="2"/>
  <c r="E30" i="2"/>
  <c r="H30" i="2"/>
  <c r="K30" i="2"/>
  <c r="N30" i="2"/>
  <c r="T30" i="2"/>
  <c r="Q30" i="2"/>
  <c r="X28" i="2"/>
  <c r="W28" i="2"/>
  <c r="T31" i="3" l="1"/>
  <c r="Q31" i="3"/>
  <c r="N31" i="3"/>
  <c r="K31" i="3"/>
  <c r="H31" i="3"/>
  <c r="E31" i="3"/>
  <c r="X30" i="3"/>
  <c r="W30" i="3"/>
  <c r="V31" i="4" l="1"/>
  <c r="S31" i="4"/>
  <c r="P31" i="4"/>
  <c r="M31" i="4"/>
  <c r="G31" i="4"/>
  <c r="J31" i="4"/>
  <c r="V40" i="24" l="1"/>
  <c r="U40" i="24"/>
  <c r="T40" i="24"/>
  <c r="S40" i="24"/>
  <c r="Q40" i="24"/>
  <c r="P40" i="24"/>
  <c r="N40" i="24"/>
  <c r="M40" i="24"/>
  <c r="K40" i="24"/>
  <c r="J40" i="24"/>
  <c r="H40" i="24"/>
  <c r="G40" i="24"/>
  <c r="E40" i="24"/>
  <c r="X37" i="24"/>
  <c r="X35" i="24"/>
  <c r="X34" i="24"/>
  <c r="W34" i="24"/>
  <c r="X33" i="24"/>
  <c r="W33" i="24"/>
  <c r="X32" i="24"/>
  <c r="W32" i="24"/>
  <c r="X31" i="24"/>
  <c r="X30" i="24"/>
  <c r="W30" i="24"/>
  <c r="X29" i="24"/>
  <c r="W29" i="24"/>
  <c r="X28" i="24"/>
  <c r="W28" i="24"/>
  <c r="X27" i="24"/>
  <c r="W27" i="24"/>
  <c r="X26" i="24"/>
  <c r="W26" i="24"/>
  <c r="X25" i="24"/>
  <c r="W25" i="24"/>
  <c r="X24" i="24"/>
  <c r="W24" i="24"/>
  <c r="X23" i="24"/>
  <c r="W23" i="24"/>
  <c r="X22" i="24"/>
  <c r="W22" i="24"/>
  <c r="X21" i="24"/>
  <c r="W21" i="24"/>
  <c r="X20" i="24"/>
  <c r="W20" i="24"/>
  <c r="X19" i="24"/>
  <c r="W19" i="24"/>
  <c r="X18" i="24"/>
  <c r="W18" i="24"/>
  <c r="X17" i="24"/>
  <c r="W17" i="24"/>
  <c r="X16" i="24"/>
  <c r="W16" i="24"/>
  <c r="X15" i="24"/>
  <c r="W15" i="24"/>
  <c r="X14" i="24"/>
  <c r="W14" i="24"/>
  <c r="X13" i="24"/>
  <c r="W13" i="24"/>
  <c r="X12" i="24"/>
  <c r="W12" i="24"/>
  <c r="X11" i="24"/>
  <c r="W11" i="24"/>
  <c r="X10" i="24"/>
  <c r="W10" i="24"/>
  <c r="X9" i="24"/>
  <c r="W9" i="24"/>
  <c r="X8" i="24"/>
  <c r="W8" i="24"/>
  <c r="X7" i="24"/>
  <c r="W7" i="24"/>
  <c r="X6" i="24"/>
  <c r="W6" i="24"/>
  <c r="V40" i="23"/>
  <c r="T40" i="23"/>
  <c r="S40" i="23"/>
  <c r="Q40" i="23"/>
  <c r="P40" i="23"/>
  <c r="N40" i="23"/>
  <c r="M40" i="23"/>
  <c r="K40" i="23"/>
  <c r="J40" i="23"/>
  <c r="H40" i="23"/>
  <c r="G40" i="23"/>
  <c r="E40" i="23"/>
  <c r="X37" i="23"/>
  <c r="X35" i="23"/>
  <c r="W35" i="23"/>
  <c r="X34" i="23"/>
  <c r="W34" i="23"/>
  <c r="X33" i="23"/>
  <c r="X32" i="23"/>
  <c r="W32" i="23"/>
  <c r="X31" i="23"/>
  <c r="W31" i="23"/>
  <c r="X30" i="23"/>
  <c r="W30" i="23"/>
  <c r="X29" i="23"/>
  <c r="W29" i="23"/>
  <c r="X28" i="23"/>
  <c r="W28" i="23"/>
  <c r="X27" i="23"/>
  <c r="W27" i="23"/>
  <c r="X26" i="23"/>
  <c r="W26" i="23"/>
  <c r="X25" i="23"/>
  <c r="W25" i="23"/>
  <c r="X24" i="23"/>
  <c r="W24" i="23"/>
  <c r="X23" i="23"/>
  <c r="W23" i="23"/>
  <c r="X22" i="23"/>
  <c r="W22" i="23"/>
  <c r="X21" i="23"/>
  <c r="W21" i="23"/>
  <c r="X20" i="23"/>
  <c r="X19" i="23"/>
  <c r="W19" i="23"/>
  <c r="X18" i="23"/>
  <c r="W18" i="23"/>
  <c r="X17" i="23"/>
  <c r="W17" i="23"/>
  <c r="X16" i="23"/>
  <c r="W16" i="23"/>
  <c r="W15" i="23"/>
  <c r="W14" i="23"/>
  <c r="W13" i="23"/>
  <c r="X12" i="23"/>
  <c r="W12" i="23"/>
  <c r="X11" i="23"/>
  <c r="W11" i="23"/>
  <c r="X10" i="23"/>
  <c r="W10" i="23"/>
  <c r="X9" i="23"/>
  <c r="W9" i="23"/>
  <c r="X8" i="23"/>
  <c r="W8" i="23"/>
  <c r="X7" i="23"/>
  <c r="W7" i="23"/>
  <c r="X6" i="23"/>
  <c r="W6" i="23"/>
  <c r="V34" i="22"/>
  <c r="T34" i="22"/>
  <c r="S34" i="22"/>
  <c r="Q34" i="22"/>
  <c r="P34" i="22"/>
  <c r="N34" i="22"/>
  <c r="M34" i="22"/>
  <c r="K34" i="22"/>
  <c r="J34" i="22"/>
  <c r="H34" i="22"/>
  <c r="G34" i="22"/>
  <c r="E34" i="22"/>
  <c r="X31" i="22"/>
  <c r="X28" i="22"/>
  <c r="W28" i="22"/>
  <c r="X27" i="22"/>
  <c r="W27" i="22"/>
  <c r="X26" i="22"/>
  <c r="W26" i="22"/>
  <c r="X25" i="22"/>
  <c r="W25" i="22"/>
  <c r="X24" i="22"/>
  <c r="W24" i="22"/>
  <c r="X23" i="22"/>
  <c r="W23" i="22"/>
  <c r="X22" i="22"/>
  <c r="W22" i="22"/>
  <c r="X21" i="22"/>
  <c r="W21" i="22"/>
  <c r="X20" i="22"/>
  <c r="W20" i="22"/>
  <c r="X19" i="22"/>
  <c r="W19" i="22"/>
  <c r="X18" i="22"/>
  <c r="W18" i="22"/>
  <c r="X17" i="22"/>
  <c r="W17" i="22"/>
  <c r="X16" i="22"/>
  <c r="W16" i="22"/>
  <c r="X15" i="22"/>
  <c r="W15" i="22"/>
  <c r="X14" i="22"/>
  <c r="W14" i="22"/>
  <c r="X13" i="22"/>
  <c r="W13" i="22"/>
  <c r="X12" i="22"/>
  <c r="W12" i="22"/>
  <c r="X11" i="22"/>
  <c r="W11" i="22"/>
  <c r="X10" i="22"/>
  <c r="W10" i="22"/>
  <c r="X9" i="22"/>
  <c r="W9" i="22"/>
  <c r="X8" i="22"/>
  <c r="W8" i="22"/>
  <c r="X7" i="22"/>
  <c r="W7" i="22"/>
  <c r="X6" i="22"/>
  <c r="W6" i="22"/>
  <c r="W34" i="22" s="1"/>
  <c r="W31" i="21"/>
  <c r="V31" i="21"/>
  <c r="U31" i="21"/>
  <c r="T31" i="21"/>
  <c r="S31" i="21"/>
  <c r="Q31" i="21"/>
  <c r="P31" i="21"/>
  <c r="N31" i="21"/>
  <c r="M31" i="21"/>
  <c r="K31" i="21"/>
  <c r="J31" i="21"/>
  <c r="H31" i="21"/>
  <c r="G31" i="21"/>
  <c r="E31" i="21"/>
  <c r="X28" i="21"/>
  <c r="X26" i="21"/>
  <c r="X25" i="21"/>
  <c r="X24" i="21"/>
  <c r="X23" i="21"/>
  <c r="X22" i="21"/>
  <c r="X21" i="21"/>
  <c r="X20" i="21"/>
  <c r="X19" i="21"/>
  <c r="X18" i="21"/>
  <c r="X17" i="21"/>
  <c r="X16" i="21"/>
  <c r="X15" i="21"/>
  <c r="X14" i="21"/>
  <c r="X13" i="21"/>
  <c r="X12" i="21"/>
  <c r="X11" i="21"/>
  <c r="X10" i="21"/>
  <c r="X9" i="21"/>
  <c r="X8" i="21"/>
  <c r="X7" i="21"/>
  <c r="X6" i="21"/>
  <c r="W29" i="20"/>
  <c r="V29" i="20"/>
  <c r="U29" i="20"/>
  <c r="T29" i="20"/>
  <c r="S29" i="20"/>
  <c r="Q29" i="20"/>
  <c r="P29" i="20"/>
  <c r="N29" i="20"/>
  <c r="M29" i="20"/>
  <c r="K29" i="20"/>
  <c r="J29" i="20"/>
  <c r="H29" i="20"/>
  <c r="G29" i="20"/>
  <c r="E29" i="20"/>
  <c r="X26" i="20"/>
  <c r="X23" i="20"/>
  <c r="X22" i="20"/>
  <c r="X21" i="20"/>
  <c r="X20" i="20"/>
  <c r="X19" i="20"/>
  <c r="X18" i="20"/>
  <c r="X17" i="20"/>
  <c r="X16" i="20"/>
  <c r="X12" i="20"/>
  <c r="X11" i="20"/>
  <c r="X10" i="20"/>
  <c r="X9" i="20"/>
  <c r="X8" i="20"/>
  <c r="X7" i="20"/>
  <c r="X6" i="20"/>
  <c r="X31" i="21" l="1"/>
  <c r="X40" i="23"/>
  <c r="X40" i="24"/>
  <c r="W40" i="24"/>
  <c r="W40" i="23"/>
  <c r="X34" i="22"/>
  <c r="X29" i="20"/>
  <c r="W29" i="19"/>
  <c r="V29" i="19"/>
  <c r="U29" i="19"/>
  <c r="T29" i="19"/>
  <c r="S29" i="19"/>
  <c r="Q29" i="19"/>
  <c r="P29" i="19"/>
  <c r="N29" i="19"/>
  <c r="M29" i="19"/>
  <c r="K29" i="19"/>
  <c r="J29" i="19"/>
  <c r="H29" i="19"/>
  <c r="G29" i="19"/>
  <c r="E29" i="19"/>
  <c r="X26" i="19"/>
  <c r="X23" i="19"/>
  <c r="X22" i="19"/>
  <c r="X21" i="19"/>
  <c r="X20" i="19"/>
  <c r="X19" i="19"/>
  <c r="X18" i="19"/>
  <c r="X17" i="19"/>
  <c r="X16" i="19"/>
  <c r="X12" i="19"/>
  <c r="X11" i="19"/>
  <c r="X10" i="19"/>
  <c r="X9" i="19"/>
  <c r="X8" i="19"/>
  <c r="X7" i="19"/>
  <c r="X6" i="19"/>
  <c r="X29" i="19" l="1"/>
  <c r="W29" i="18" l="1"/>
  <c r="V29" i="18"/>
  <c r="U29" i="18"/>
  <c r="T29" i="18"/>
  <c r="S29" i="18"/>
  <c r="Q29" i="18"/>
  <c r="P29" i="18"/>
  <c r="N29" i="18"/>
  <c r="M29" i="18"/>
  <c r="K29" i="18"/>
  <c r="J29" i="18"/>
  <c r="H29" i="18"/>
  <c r="G29" i="18"/>
  <c r="E29" i="18"/>
  <c r="X26" i="18"/>
  <c r="X23" i="18"/>
  <c r="X22" i="18"/>
  <c r="X21" i="18"/>
  <c r="X20" i="18"/>
  <c r="X19" i="18"/>
  <c r="X18" i="18"/>
  <c r="X17" i="18"/>
  <c r="X16" i="18"/>
  <c r="X12" i="18"/>
  <c r="X11" i="18"/>
  <c r="X10" i="18"/>
  <c r="X9" i="18"/>
  <c r="X8" i="18"/>
  <c r="X7" i="18"/>
  <c r="X6" i="18"/>
  <c r="W29" i="17"/>
  <c r="V29" i="17"/>
  <c r="T29" i="17"/>
  <c r="S29" i="17"/>
  <c r="Q29" i="17"/>
  <c r="P29" i="17"/>
  <c r="N29" i="17"/>
  <c r="M29" i="17"/>
  <c r="K29" i="17"/>
  <c r="J29" i="17"/>
  <c r="H29" i="17"/>
  <c r="G29" i="17"/>
  <c r="E29" i="17"/>
  <c r="X26" i="17"/>
  <c r="X23" i="17"/>
  <c r="X22" i="17"/>
  <c r="X21" i="17"/>
  <c r="X20" i="17"/>
  <c r="X19" i="17"/>
  <c r="X18" i="17"/>
  <c r="X17" i="17"/>
  <c r="X16" i="17"/>
  <c r="X12" i="17"/>
  <c r="X11" i="17"/>
  <c r="X10" i="17"/>
  <c r="X9" i="17"/>
  <c r="X8" i="17"/>
  <c r="X7" i="17"/>
  <c r="X6" i="17"/>
  <c r="W29" i="16"/>
  <c r="V29" i="16"/>
  <c r="T29" i="16"/>
  <c r="S29" i="16"/>
  <c r="Q29" i="16"/>
  <c r="P29" i="16"/>
  <c r="N29" i="16"/>
  <c r="M29" i="16"/>
  <c r="K29" i="16"/>
  <c r="J29" i="16"/>
  <c r="H29" i="16"/>
  <c r="G29" i="16"/>
  <c r="E29" i="16"/>
  <c r="X26" i="16"/>
  <c r="X23" i="16"/>
  <c r="X22" i="16"/>
  <c r="X21" i="16"/>
  <c r="X20" i="16"/>
  <c r="X19" i="16"/>
  <c r="X18" i="16"/>
  <c r="X17" i="16"/>
  <c r="X16" i="16"/>
  <c r="X12" i="16"/>
  <c r="X11" i="16"/>
  <c r="X10" i="16"/>
  <c r="X9" i="16"/>
  <c r="X8" i="16"/>
  <c r="X7" i="16"/>
  <c r="X6" i="16"/>
  <c r="W30" i="15"/>
  <c r="V30" i="15"/>
  <c r="T30" i="15"/>
  <c r="S30" i="15"/>
  <c r="Q30" i="15"/>
  <c r="P30" i="15"/>
  <c r="N30" i="15"/>
  <c r="M30" i="15"/>
  <c r="K30" i="15"/>
  <c r="J30" i="15"/>
  <c r="H30" i="15"/>
  <c r="G30" i="15"/>
  <c r="E30" i="15"/>
  <c r="X27" i="15"/>
  <c r="X23" i="15"/>
  <c r="X24" i="15"/>
  <c r="X22" i="15"/>
  <c r="X21" i="15"/>
  <c r="X20" i="15"/>
  <c r="X19" i="15"/>
  <c r="X18" i="15"/>
  <c r="X17" i="15"/>
  <c r="X16" i="15"/>
  <c r="X12" i="15"/>
  <c r="X11" i="15"/>
  <c r="X10" i="15"/>
  <c r="X9" i="15"/>
  <c r="X8" i="15"/>
  <c r="X7" i="15"/>
  <c r="X6" i="15"/>
  <c r="W30" i="14"/>
  <c r="V30" i="14"/>
  <c r="U30" i="14"/>
  <c r="T30" i="14"/>
  <c r="S30" i="14"/>
  <c r="Q30" i="14"/>
  <c r="P30" i="14"/>
  <c r="N30" i="14"/>
  <c r="M30" i="14"/>
  <c r="K30" i="14"/>
  <c r="J30" i="14"/>
  <c r="H30" i="14"/>
  <c r="G30" i="14"/>
  <c r="E30" i="14"/>
  <c r="X27" i="14"/>
  <c r="X24" i="14"/>
  <c r="X23" i="14"/>
  <c r="X22" i="14"/>
  <c r="X21" i="14"/>
  <c r="X20" i="14"/>
  <c r="X19" i="14"/>
  <c r="X18" i="14"/>
  <c r="X17" i="14"/>
  <c r="X16" i="14"/>
  <c r="X12" i="14"/>
  <c r="X11" i="14"/>
  <c r="X10" i="14"/>
  <c r="X9" i="14"/>
  <c r="X8" i="14"/>
  <c r="X7" i="14"/>
  <c r="X6" i="14"/>
  <c r="W31" i="13"/>
  <c r="V31" i="13"/>
  <c r="U31" i="13"/>
  <c r="T31" i="13"/>
  <c r="S31" i="13"/>
  <c r="Q31" i="13"/>
  <c r="P31" i="13"/>
  <c r="N31" i="13"/>
  <c r="M31" i="13"/>
  <c r="K31" i="13"/>
  <c r="J31" i="13"/>
  <c r="H31" i="13"/>
  <c r="G31" i="13"/>
  <c r="E31" i="13"/>
  <c r="X26" i="13"/>
  <c r="X25" i="13"/>
  <c r="X24" i="13"/>
  <c r="X23" i="13"/>
  <c r="X22" i="13"/>
  <c r="X21" i="13"/>
  <c r="X20" i="13"/>
  <c r="X19" i="13"/>
  <c r="X18" i="13"/>
  <c r="X17" i="13"/>
  <c r="X16" i="13"/>
  <c r="X12" i="13"/>
  <c r="X11" i="13"/>
  <c r="X10" i="13"/>
  <c r="X9" i="13"/>
  <c r="X8" i="13"/>
  <c r="X7" i="13"/>
  <c r="X6" i="13"/>
  <c r="W30" i="12"/>
  <c r="V30" i="12"/>
  <c r="U30" i="12"/>
  <c r="T30" i="12"/>
  <c r="S30" i="12"/>
  <c r="Q30" i="12"/>
  <c r="P30" i="12"/>
  <c r="N30" i="12"/>
  <c r="M30" i="12"/>
  <c r="K30" i="12"/>
  <c r="J30" i="12"/>
  <c r="H30" i="12"/>
  <c r="G30" i="12"/>
  <c r="E30" i="12"/>
  <c r="X27" i="12"/>
  <c r="X24" i="12"/>
  <c r="X23" i="12"/>
  <c r="X22" i="12"/>
  <c r="X21" i="12"/>
  <c r="X20" i="12"/>
  <c r="X19" i="12"/>
  <c r="X18" i="12"/>
  <c r="X17" i="12"/>
  <c r="X16" i="12"/>
  <c r="X12" i="12"/>
  <c r="X11" i="12"/>
  <c r="X10" i="12"/>
  <c r="X9" i="12"/>
  <c r="X8" i="12"/>
  <c r="X7" i="12"/>
  <c r="X6" i="12"/>
  <c r="W30" i="11"/>
  <c r="V30" i="11"/>
  <c r="U30" i="11"/>
  <c r="T30" i="11"/>
  <c r="S30" i="11"/>
  <c r="Q30" i="11"/>
  <c r="P30" i="11"/>
  <c r="N30" i="11"/>
  <c r="M30" i="11"/>
  <c r="K30" i="11"/>
  <c r="J30" i="11"/>
  <c r="H30" i="11"/>
  <c r="G30" i="11"/>
  <c r="E30" i="11"/>
  <c r="X27" i="11"/>
  <c r="X24" i="11"/>
  <c r="X23" i="11"/>
  <c r="X22" i="11"/>
  <c r="X21" i="11"/>
  <c r="X20" i="11"/>
  <c r="X19" i="11"/>
  <c r="X18" i="11"/>
  <c r="X17" i="11"/>
  <c r="X16" i="11"/>
  <c r="X12" i="11"/>
  <c r="X11" i="11"/>
  <c r="X10" i="11"/>
  <c r="X9" i="11"/>
  <c r="X8" i="11"/>
  <c r="X7" i="11"/>
  <c r="X6" i="11"/>
  <c r="W31" i="10"/>
  <c r="V31" i="10"/>
  <c r="U31" i="10"/>
  <c r="T31" i="10"/>
  <c r="S31" i="10"/>
  <c r="Q31" i="10"/>
  <c r="P31" i="10"/>
  <c r="N31" i="10"/>
  <c r="M31" i="10"/>
  <c r="K31" i="10"/>
  <c r="J31" i="10"/>
  <c r="H31" i="10"/>
  <c r="G31" i="10"/>
  <c r="E31" i="10"/>
  <c r="X28" i="10"/>
  <c r="X25" i="10"/>
  <c r="X24" i="10"/>
  <c r="X23" i="10"/>
  <c r="X22" i="10"/>
  <c r="X21" i="10"/>
  <c r="X20" i="10"/>
  <c r="X19" i="10"/>
  <c r="X18" i="10"/>
  <c r="X17" i="10"/>
  <c r="X16" i="10"/>
  <c r="X12" i="10"/>
  <c r="X11" i="10"/>
  <c r="X10" i="10"/>
  <c r="X9" i="10"/>
  <c r="X8" i="10"/>
  <c r="X7" i="10"/>
  <c r="X6" i="10"/>
  <c r="V31" i="9"/>
  <c r="T31" i="9"/>
  <c r="S31" i="9"/>
  <c r="Q31" i="9"/>
  <c r="P31" i="9"/>
  <c r="N31" i="9"/>
  <c r="M31" i="9"/>
  <c r="K31" i="9"/>
  <c r="J31" i="9"/>
  <c r="H31" i="9"/>
  <c r="G31" i="9"/>
  <c r="E31" i="9"/>
  <c r="X28" i="9"/>
  <c r="X25" i="9"/>
  <c r="W25" i="9"/>
  <c r="X24" i="9"/>
  <c r="W24" i="9"/>
  <c r="X23" i="9"/>
  <c r="W23" i="9"/>
  <c r="X22" i="9"/>
  <c r="W22" i="9"/>
  <c r="X21" i="9"/>
  <c r="W21" i="9"/>
  <c r="X20" i="9"/>
  <c r="W20" i="9"/>
  <c r="X19" i="9"/>
  <c r="W19" i="9"/>
  <c r="X18" i="9"/>
  <c r="W18" i="9"/>
  <c r="X17" i="9"/>
  <c r="W17" i="9"/>
  <c r="X16" i="9"/>
  <c r="W16" i="9"/>
  <c r="W31" i="9" s="1"/>
  <c r="X15" i="9"/>
  <c r="X14" i="9"/>
  <c r="X13" i="9"/>
  <c r="X12" i="9"/>
  <c r="X11" i="9"/>
  <c r="X10" i="9"/>
  <c r="X9" i="9"/>
  <c r="X8" i="9"/>
  <c r="X7" i="9"/>
  <c r="X6" i="9"/>
  <c r="V31" i="8"/>
  <c r="U31" i="8"/>
  <c r="T31" i="8"/>
  <c r="S31" i="8"/>
  <c r="Q31" i="8"/>
  <c r="P31" i="8"/>
  <c r="N31" i="8"/>
  <c r="M31" i="8"/>
  <c r="K31" i="8"/>
  <c r="J31" i="8"/>
  <c r="H31" i="8"/>
  <c r="G31" i="8"/>
  <c r="E31" i="8"/>
  <c r="X28" i="8"/>
  <c r="X25" i="8"/>
  <c r="W25" i="8"/>
  <c r="X24" i="8"/>
  <c r="W24" i="8"/>
  <c r="X23" i="8"/>
  <c r="W23" i="8"/>
  <c r="X22" i="8"/>
  <c r="W22" i="8"/>
  <c r="X21" i="8"/>
  <c r="W21" i="8"/>
  <c r="X20" i="8"/>
  <c r="W20" i="8"/>
  <c r="X19" i="8"/>
  <c r="W19" i="8"/>
  <c r="X18" i="8"/>
  <c r="W18" i="8"/>
  <c r="X17" i="8"/>
  <c r="W17" i="8"/>
  <c r="X16" i="8"/>
  <c r="W16" i="8"/>
  <c r="W31" i="8" s="1"/>
  <c r="X15" i="8"/>
  <c r="X14" i="8"/>
  <c r="X13" i="8"/>
  <c r="X12" i="8"/>
  <c r="X11" i="8"/>
  <c r="X10" i="8"/>
  <c r="X9" i="8"/>
  <c r="X8" i="8"/>
  <c r="X7" i="8"/>
  <c r="X6" i="8"/>
  <c r="V31" i="7"/>
  <c r="T31" i="7"/>
  <c r="S31" i="7"/>
  <c r="Q31" i="7"/>
  <c r="P31" i="7"/>
  <c r="N31" i="7"/>
  <c r="M31" i="7"/>
  <c r="K31" i="7"/>
  <c r="J31" i="7"/>
  <c r="H31" i="7"/>
  <c r="G31" i="7"/>
  <c r="E31" i="7"/>
  <c r="X28" i="7"/>
  <c r="X25" i="7"/>
  <c r="W25" i="7"/>
  <c r="X24" i="7"/>
  <c r="W24" i="7"/>
  <c r="X23" i="7"/>
  <c r="W23" i="7"/>
  <c r="X22" i="7"/>
  <c r="W22" i="7"/>
  <c r="X21" i="7"/>
  <c r="W21" i="7"/>
  <c r="X20" i="7"/>
  <c r="W20" i="7"/>
  <c r="X19" i="7"/>
  <c r="W19" i="7"/>
  <c r="X18" i="7"/>
  <c r="W18" i="7"/>
  <c r="X17" i="7"/>
  <c r="W17" i="7"/>
  <c r="X16" i="7"/>
  <c r="W16" i="7"/>
  <c r="X15" i="7"/>
  <c r="X14" i="7"/>
  <c r="X13" i="7"/>
  <c r="X12" i="7"/>
  <c r="W12" i="7"/>
  <c r="X11" i="7"/>
  <c r="W11" i="7"/>
  <c r="X10" i="7"/>
  <c r="W10" i="7"/>
  <c r="X9" i="7"/>
  <c r="W9" i="7"/>
  <c r="X8" i="7"/>
  <c r="W8" i="7"/>
  <c r="X7" i="7"/>
  <c r="W7" i="7"/>
  <c r="X6" i="7"/>
  <c r="W6" i="7"/>
  <c r="V31" i="6"/>
  <c r="T31" i="6"/>
  <c r="S31" i="6"/>
  <c r="Q31" i="6"/>
  <c r="P31" i="6"/>
  <c r="N31" i="6"/>
  <c r="M31" i="6"/>
  <c r="K31" i="6"/>
  <c r="J31" i="6"/>
  <c r="H31" i="6"/>
  <c r="G31" i="6"/>
  <c r="E31" i="6"/>
  <c r="X28" i="6"/>
  <c r="X25" i="6"/>
  <c r="W25" i="6"/>
  <c r="X24" i="6"/>
  <c r="W24" i="6"/>
  <c r="X23" i="6"/>
  <c r="W23" i="6"/>
  <c r="X22" i="6"/>
  <c r="W22" i="6"/>
  <c r="X21" i="6"/>
  <c r="W21" i="6"/>
  <c r="X20" i="6"/>
  <c r="X19" i="6"/>
  <c r="X18" i="6"/>
  <c r="X17" i="6"/>
  <c r="X16" i="6"/>
  <c r="X15" i="6"/>
  <c r="X14" i="6"/>
  <c r="X13" i="6"/>
  <c r="X12" i="6"/>
  <c r="X11" i="6"/>
  <c r="X10" i="6"/>
  <c r="X9" i="6"/>
  <c r="X8" i="6"/>
  <c r="X7" i="6"/>
  <c r="X6" i="6"/>
  <c r="X28" i="4"/>
  <c r="X25" i="4"/>
  <c r="W25" i="4"/>
  <c r="X24" i="4"/>
  <c r="W24" i="4"/>
  <c r="X23" i="4"/>
  <c r="W23" i="4"/>
  <c r="X22" i="4"/>
  <c r="W22" i="4"/>
  <c r="X21" i="4"/>
  <c r="W21" i="4"/>
  <c r="X19" i="4"/>
  <c r="W19" i="4"/>
  <c r="X18" i="4"/>
  <c r="W18" i="4"/>
  <c r="X17" i="4"/>
  <c r="W17" i="4"/>
  <c r="X16" i="4"/>
  <c r="W16" i="4"/>
  <c r="W31" i="4" s="1"/>
  <c r="X12" i="4"/>
  <c r="X11" i="4"/>
  <c r="X10" i="4"/>
  <c r="X9" i="4"/>
  <c r="X8" i="4"/>
  <c r="X7" i="4"/>
  <c r="X6" i="4"/>
  <c r="T31" i="4"/>
  <c r="Q31" i="4"/>
  <c r="N31" i="4"/>
  <c r="K31" i="4"/>
  <c r="H31" i="4"/>
  <c r="E31" i="4"/>
  <c r="W31" i="6" l="1"/>
  <c r="X30" i="11"/>
  <c r="X30" i="14"/>
  <c r="X31" i="4"/>
  <c r="X31" i="13"/>
  <c r="X29" i="18"/>
  <c r="X29" i="17"/>
  <c r="X29" i="16"/>
  <c r="X30" i="15"/>
  <c r="X30" i="12"/>
  <c r="X31" i="10"/>
  <c r="X31" i="9"/>
  <c r="X31" i="8"/>
  <c r="W31" i="7"/>
  <c r="X31" i="7"/>
  <c r="X31" i="6"/>
  <c r="V31" i="3" l="1"/>
  <c r="S31" i="3"/>
  <c r="P31" i="3"/>
  <c r="M31" i="3"/>
  <c r="J31" i="3"/>
  <c r="G31" i="3"/>
  <c r="X28" i="3"/>
  <c r="X26" i="3"/>
  <c r="W26" i="3"/>
  <c r="X25" i="3"/>
  <c r="W25" i="3"/>
  <c r="X24" i="3"/>
  <c r="W24" i="3"/>
  <c r="X23" i="3"/>
  <c r="W23" i="3"/>
  <c r="X22" i="3"/>
  <c r="W22" i="3"/>
  <c r="X21" i="3"/>
  <c r="W21" i="3"/>
  <c r="X20" i="3"/>
  <c r="W20" i="3"/>
  <c r="X19" i="3"/>
  <c r="W19" i="3"/>
  <c r="X18" i="3"/>
  <c r="W18" i="3"/>
  <c r="X17" i="3"/>
  <c r="W17" i="3"/>
  <c r="X16" i="3"/>
  <c r="W16" i="3"/>
  <c r="X15" i="3"/>
  <c r="W15" i="3"/>
  <c r="X14" i="3"/>
  <c r="W14" i="3"/>
  <c r="X13" i="3"/>
  <c r="W13" i="3"/>
  <c r="X12" i="3"/>
  <c r="W12" i="3"/>
  <c r="X11" i="3"/>
  <c r="W11" i="3"/>
  <c r="X10" i="3"/>
  <c r="W10" i="3"/>
  <c r="X9" i="3"/>
  <c r="W9" i="3"/>
  <c r="X8" i="3"/>
  <c r="W8" i="3"/>
  <c r="X7" i="3"/>
  <c r="W7" i="3"/>
  <c r="X6" i="3"/>
  <c r="W6" i="3"/>
  <c r="W31" i="3" l="1"/>
  <c r="X31" i="3"/>
  <c r="V30" i="2" l="1"/>
  <c r="S30" i="2"/>
  <c r="P30" i="2"/>
  <c r="M30" i="2"/>
  <c r="J30" i="2"/>
  <c r="G30" i="2"/>
  <c r="X27" i="2"/>
  <c r="X26" i="2"/>
  <c r="X25" i="2"/>
  <c r="W25" i="2"/>
  <c r="X24" i="2"/>
  <c r="W24" i="2"/>
  <c r="X23" i="2"/>
  <c r="W23" i="2"/>
  <c r="X22" i="2"/>
  <c r="W22" i="2"/>
  <c r="X21" i="2"/>
  <c r="W21" i="2"/>
  <c r="X20" i="2"/>
  <c r="W20" i="2"/>
  <c r="W30" i="2" s="1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30" i="2" l="1"/>
</calcChain>
</file>

<file path=xl/sharedStrings.xml><?xml version="1.0" encoding="utf-8"?>
<sst xmlns="http://schemas.openxmlformats.org/spreadsheetml/2006/main" count="4480" uniqueCount="390">
  <si>
    <t>Előadóművészet          (klasszikus)</t>
  </si>
  <si>
    <t>Előadóművészet      Egyházzene</t>
  </si>
  <si>
    <t>Zongora</t>
  </si>
  <si>
    <t>Egyházzene-orgona</t>
  </si>
  <si>
    <t>Orgona</t>
  </si>
  <si>
    <t>egyházzene-kórusvezetés</t>
  </si>
  <si>
    <t>Hegedű</t>
  </si>
  <si>
    <t>Mélyhegedű</t>
  </si>
  <si>
    <t>Gordonka</t>
  </si>
  <si>
    <t>Gordon</t>
  </si>
  <si>
    <t>Gitár</t>
  </si>
  <si>
    <t>Furulya</t>
  </si>
  <si>
    <t>Fuvola</t>
  </si>
  <si>
    <t>Oboa</t>
  </si>
  <si>
    <t>Klarinét</t>
  </si>
  <si>
    <t>Szaxofon</t>
  </si>
  <si>
    <t>Fagott</t>
  </si>
  <si>
    <t>Kürt</t>
  </si>
  <si>
    <t>Trombita</t>
  </si>
  <si>
    <t>Harsona</t>
  </si>
  <si>
    <t>Tuba</t>
  </si>
  <si>
    <t>Ütőhangszerek</t>
  </si>
  <si>
    <t>Ének</t>
  </si>
  <si>
    <t>Zenekar és kórusvezetés</t>
  </si>
  <si>
    <t>Tantárgyak</t>
  </si>
  <si>
    <t>1.</t>
  </si>
  <si>
    <t>2.</t>
  </si>
  <si>
    <t>3.</t>
  </si>
  <si>
    <t>4.</t>
  </si>
  <si>
    <t>5.</t>
  </si>
  <si>
    <t>6.</t>
  </si>
  <si>
    <t>Ó</t>
  </si>
  <si>
    <t>Kr</t>
  </si>
  <si>
    <t>K</t>
  </si>
  <si>
    <t>Ált. és magyar zenetörténet szigorlat</t>
  </si>
  <si>
    <t>Sz</t>
  </si>
  <si>
    <t>Népzene</t>
  </si>
  <si>
    <t xml:space="preserve">Gy </t>
  </si>
  <si>
    <t>Filozófiatörténet</t>
  </si>
  <si>
    <t xml:space="preserve">K </t>
  </si>
  <si>
    <t xml:space="preserve">(Zenei) akusztika </t>
  </si>
  <si>
    <t>Művészettörténet</t>
  </si>
  <si>
    <t>Gy</t>
  </si>
  <si>
    <t>Transzponálás és partitúrajáték</t>
  </si>
  <si>
    <t>Szabadon választott tárgyak</t>
  </si>
  <si>
    <t>Testnevelés</t>
  </si>
  <si>
    <t>Összesen:</t>
  </si>
  <si>
    <t>Kódszám</t>
  </si>
  <si>
    <t>ZEM-A-031BA-035BA</t>
  </si>
  <si>
    <t>ZEM-A-041BA-042BA</t>
  </si>
  <si>
    <t>ZEM-A-099BA</t>
  </si>
  <si>
    <t>ZEM-A-051BA</t>
  </si>
  <si>
    <t>ZEM-A-061BA</t>
  </si>
  <si>
    <t>ZEM-A-071BA</t>
  </si>
  <si>
    <t>ZEM-OR-001BA-006BA</t>
  </si>
  <si>
    <t>ZEM-A-081BA-086BA</t>
  </si>
  <si>
    <t>ZEM-OR-011BA-016BA</t>
  </si>
  <si>
    <t>ZEM-A-091BA-096BA</t>
  </si>
  <si>
    <t>ZEM-OR-031BA-033BA</t>
  </si>
  <si>
    <t>ZEM-OR-041BA-042BA</t>
  </si>
  <si>
    <t>ZEM-OR-051BA-052BA</t>
  </si>
  <si>
    <t>ZEM-OR-061BA-063BA</t>
  </si>
  <si>
    <t>Hangszermetodika és repertoárismeret</t>
  </si>
  <si>
    <t>Repertoárismeret</t>
  </si>
  <si>
    <t>Kíséret, lapról játék</t>
  </si>
  <si>
    <t>Csembaló játék</t>
  </si>
  <si>
    <t>Zongora hangszerkarbantartás</t>
  </si>
  <si>
    <t>ZEM-ZG-001BA-006BA</t>
  </si>
  <si>
    <t>ZEM-ZG-011BA-016BA</t>
  </si>
  <si>
    <t>ZEM-ZG-021BA-023BA</t>
  </si>
  <si>
    <t>ZEM-ZG-031BA-033BA</t>
  </si>
  <si>
    <t>ZEM-ZG-041BA-044BA</t>
  </si>
  <si>
    <t>ZEM-ZG-051BA</t>
  </si>
  <si>
    <t>ZEM-ZG-061BA</t>
  </si>
  <si>
    <t>ZEM-UT-001BA-006BA</t>
  </si>
  <si>
    <t>ZEM-UT-011BA-014BA</t>
  </si>
  <si>
    <t>ZEM-OR-021BA-022BA</t>
  </si>
  <si>
    <t>ZEM-A-201BA-206BA</t>
  </si>
  <si>
    <t>ZEM-A-301BA-304BA</t>
  </si>
  <si>
    <t>ZEM-A-401BA-405BA</t>
  </si>
  <si>
    <t>ZEM-A-501BA-504BA</t>
  </si>
  <si>
    <t>Ko</t>
  </si>
  <si>
    <t>ZEM-KU-001BA-006BA</t>
  </si>
  <si>
    <t>ZEM-KU-011BA-014BA</t>
  </si>
  <si>
    <t>ZEM-TR-001BA-006BA</t>
  </si>
  <si>
    <t>ZEM-TR-011BA-014BA</t>
  </si>
  <si>
    <t>ZEM-HA-001BA-006BA</t>
  </si>
  <si>
    <t>ZEM-HA-011BA-014BA</t>
  </si>
  <si>
    <t>ZEM-A-501BA-506BA</t>
  </si>
  <si>
    <t>ZEM-A-401BA-406BA</t>
  </si>
  <si>
    <t>Z1MESK01</t>
  </si>
  <si>
    <t>ZEM-TU-011BA-014BA</t>
  </si>
  <si>
    <t>ZEM-TU-001BA-006BA</t>
  </si>
  <si>
    <t>ZEM-TU-021BA-022BA</t>
  </si>
  <si>
    <t>ZEM-HA-021BA-022BA</t>
  </si>
  <si>
    <t>ZEM-TR-021BA-022BA</t>
  </si>
  <si>
    <t>ZEM-UT-021BA-022BA</t>
  </si>
  <si>
    <t>ZEM-KU-021BA-022BA</t>
  </si>
  <si>
    <t>ZEM-GI-001BA-006BA</t>
  </si>
  <si>
    <t>ZEM-A-201BA-202BA</t>
  </si>
  <si>
    <t>ZEM-GI-021BA-022BA</t>
  </si>
  <si>
    <t>ZEM-GI-011BA-014BA</t>
  </si>
  <si>
    <t>ZEM-GI-301BA-306BA</t>
  </si>
  <si>
    <t>ZEM-GI-041BA-042-BA</t>
  </si>
  <si>
    <t>ZEM-GI-051BA-052-BA</t>
  </si>
  <si>
    <t>ZEM-GK-001BA-006BA</t>
  </si>
  <si>
    <t>ZEM-GK-011BA-014BA</t>
  </si>
  <si>
    <t>ZEM-GK-021BA-026BA</t>
  </si>
  <si>
    <t>ZEM-A-301BA-306BA</t>
  </si>
  <si>
    <t>ZEM-A-601BA-602BA</t>
  </si>
  <si>
    <t>ZEM-GO-001BA-006BA</t>
  </si>
  <si>
    <t>ZEM-GO-011BA-014BA</t>
  </si>
  <si>
    <t>ZEM-GO-021BA-026BA</t>
  </si>
  <si>
    <t>ZEM-A-701BA-706BA</t>
  </si>
  <si>
    <t>ZEM-HE-001BA-006BA</t>
  </si>
  <si>
    <t>ZEM-HE-011BA-014BA</t>
  </si>
  <si>
    <t>ZEM-HE-021BA-026BA</t>
  </si>
  <si>
    <t>ZEM-HE-031BA-032BA</t>
  </si>
  <si>
    <t>ZEM-MH-001BA-006BA</t>
  </si>
  <si>
    <t>ZEM-MH-011BA-014BA</t>
  </si>
  <si>
    <t>ZEM-MH-021BA-026BA</t>
  </si>
  <si>
    <t>ZEM-FU-001BA-006BA</t>
  </si>
  <si>
    <t>ZEM-FU-011BA-014BA</t>
  </si>
  <si>
    <t>ZEM-FU-021BA-022BA</t>
  </si>
  <si>
    <t>ZEM-FU-031BA-0347BA</t>
  </si>
  <si>
    <t>ZEM-FV-001BA-006BA</t>
  </si>
  <si>
    <t>ZEM-FV-011BA-014BA</t>
  </si>
  <si>
    <t>ZEM-FV-021BA-022BA</t>
  </si>
  <si>
    <t>ZEM-OB-001BA-006BA</t>
  </si>
  <si>
    <t>ZEM-OB-011BA-014BA</t>
  </si>
  <si>
    <t>ZEM-OB-021BA-022BA</t>
  </si>
  <si>
    <t>ZEM-KL-001BA-006BA</t>
  </si>
  <si>
    <t>ZEM-KL-011BA-014BA</t>
  </si>
  <si>
    <t>ZEM-KL-021BA-022BA</t>
  </si>
  <si>
    <t>ZEM-FG-001BA-006BA</t>
  </si>
  <si>
    <t>ZEM-FG-011BA-014BA</t>
  </si>
  <si>
    <t>ZEM-FG-021BA-022BA</t>
  </si>
  <si>
    <t>ZEM-SX-001BA-006BA</t>
  </si>
  <si>
    <t>ZEM-SX-011BA-014BA</t>
  </si>
  <si>
    <t>ZEM-SX-021BA-022BA</t>
  </si>
  <si>
    <t>Metodika és repertoárismeret</t>
  </si>
  <si>
    <t>Korrepetíció</t>
  </si>
  <si>
    <t>ZEM-EN-001BA-006BA</t>
  </si>
  <si>
    <t>ZEM-EN-031BA-036BA</t>
  </si>
  <si>
    <t>ZEM-EN-041BA-046BA</t>
  </si>
  <si>
    <t>ZEM-EN-051BA-054BA</t>
  </si>
  <si>
    <t>ZEM-EN-061BA-062BA</t>
  </si>
  <si>
    <t>ZEM-EN-071BA-072BA</t>
  </si>
  <si>
    <t xml:space="preserve">aí </t>
  </si>
  <si>
    <t>ZEM-KV-001BA-006BA</t>
  </si>
  <si>
    <t>ZEM-KV-011BA-016BA</t>
  </si>
  <si>
    <t>ZEM-KV-009BA</t>
  </si>
  <si>
    <t>ZEM-KV-021BA-024BA</t>
  </si>
  <si>
    <t>ZEM-KV-031BA-036BA</t>
  </si>
  <si>
    <t>ZEM-KV-041BA-046BA</t>
  </si>
  <si>
    <t>ZEM-KV-051BA-056BA</t>
  </si>
  <si>
    <t>Liturgika</t>
  </si>
  <si>
    <t>Vallástörténet és bibliaismeret</t>
  </si>
  <si>
    <t>ZEM-SZ-131BA-132BA</t>
  </si>
  <si>
    <t>ZEM-EO-001BA-006BA</t>
  </si>
  <si>
    <t>ZEM-EO-021BA-022BA</t>
  </si>
  <si>
    <t>ZEM-EO-011BA-014BA</t>
  </si>
  <si>
    <t>ZEM-SZ-031BA-036BA</t>
  </si>
  <si>
    <t>ZEM-SZ-001BA-002BA</t>
  </si>
  <si>
    <t>ZEM-SZ-021BA-026BA</t>
  </si>
  <si>
    <t>ZEM-SZ-011BA-016BA</t>
  </si>
  <si>
    <t>ZEM-SZ-031BA-034BA</t>
  </si>
  <si>
    <t>ZEM-SZ-041BA-042BA</t>
  </si>
  <si>
    <t>ZEM-SZ-051BA-052BA</t>
  </si>
  <si>
    <t>ZEM-EK-001BA-006BA</t>
  </si>
  <si>
    <t>ZEM-SZ-061BA-066BA</t>
  </si>
  <si>
    <t>ZEM-KV-061BA-062BA</t>
  </si>
  <si>
    <t>ZEM-SZ-071BA-074BA</t>
  </si>
  <si>
    <t>ZEM-SZ-091BA</t>
  </si>
  <si>
    <t>ZEM-SZ-081BA-082BA</t>
  </si>
  <si>
    <t>ZEM-SZ-100BA</t>
  </si>
  <si>
    <t>ZEM-SZ-111BA-116BA</t>
  </si>
  <si>
    <t>ZEM-SZ-121BA-1222BA</t>
  </si>
  <si>
    <t>ZEM-SZ-141BA-144BA</t>
  </si>
  <si>
    <t>ZEM-SZ-151BA-154BA</t>
  </si>
  <si>
    <t>ZEM-EK-011BA-014BA</t>
  </si>
  <si>
    <t>ZEM-KV-071BA-074BA</t>
  </si>
  <si>
    <t>ZEM-KV-081BA-082BA</t>
  </si>
  <si>
    <t>Ált. és magyar zenetörténet ♫</t>
  </si>
  <si>
    <t>Szolfézs ♫</t>
  </si>
  <si>
    <t>Zeneelmélet ♫</t>
  </si>
  <si>
    <t>Műelemzés, analízis ♫</t>
  </si>
  <si>
    <t xml:space="preserve">Főtárgy szeminárium </t>
  </si>
  <si>
    <t>Kamarazene</t>
  </si>
  <si>
    <t xml:space="preserve">Énekkar </t>
  </si>
  <si>
    <t>Népzene ♫</t>
  </si>
  <si>
    <t>Énekkar</t>
  </si>
  <si>
    <t>Continuo-játék</t>
  </si>
  <si>
    <t>ZEM-A-001BA-006BA</t>
  </si>
  <si>
    <t>ZEM-A-009BA</t>
  </si>
  <si>
    <t>ZEM-A-011BA-012BA</t>
  </si>
  <si>
    <t>ZEM-A-021BA-025BA</t>
  </si>
  <si>
    <t>ZEM-EN-201BA-206BA</t>
  </si>
  <si>
    <t>ZEM-EK-011BA-016BA</t>
  </si>
  <si>
    <t>Ajánlott tanterv</t>
  </si>
  <si>
    <t>Előfeltétel</t>
  </si>
  <si>
    <t>ÓRA-TÍPUS</t>
  </si>
  <si>
    <t>** A szabadon választható tantárgyakat a hallgató az itt megjelöltektől eltérően, a szabadon választható tantárgyakhoz rendelt össz-kreditértéken belül, tetszőleges félév- és kreditfelosztásban veheti fel.</t>
  </si>
  <si>
    <t xml:space="preserve">     Az egyes szabadon választható tantárgyak kreditértéke és óraszáma eltérő lehet, az aktuális félévi meghirdetésektől függ. </t>
  </si>
  <si>
    <t>ZEM-A-101BA-102BA / ZEM-A-121BA-122BA</t>
  </si>
  <si>
    <t xml:space="preserve">Felkészülés a diplomahangversenyre </t>
  </si>
  <si>
    <t>Mesterkurzus ***</t>
  </si>
  <si>
    <t>Szabadon választott tárgyak**</t>
  </si>
  <si>
    <t>Szakmai idegen nyelv / Idegen nyelv*</t>
  </si>
  <si>
    <t>Szi</t>
  </si>
  <si>
    <t>Z1MESK01-</t>
  </si>
  <si>
    <t>E</t>
  </si>
  <si>
    <t>♫</t>
  </si>
  <si>
    <t>Ált. és magyar zenetörténet</t>
  </si>
  <si>
    <t>Szolfézs</t>
  </si>
  <si>
    <t>Zeneelmélet</t>
  </si>
  <si>
    <t>Műelemzés, analízis</t>
  </si>
  <si>
    <t>Zongora főtárgy</t>
  </si>
  <si>
    <t>ZV</t>
  </si>
  <si>
    <t>***Mesterkurzus összkredit értéken belül tetszőleges félév- és kreditfelosztásban vehető fel. A kötelező kreditértéknél több kurzus teljesítése esetén a többlet kredit a szabadon választható kreditértékébe számítható.</t>
  </si>
  <si>
    <t>ZEM-A-025BA, ZEM-A-035BA, ♪ZEM-A-042BA</t>
  </si>
  <si>
    <t>♪ ZEM-ZG-006BA</t>
  </si>
  <si>
    <t xml:space="preserve">Népzene </t>
  </si>
  <si>
    <t xml:space="preserve">Szolfézs </t>
  </si>
  <si>
    <t xml:space="preserve">Zeneelmélet </t>
  </si>
  <si>
    <t xml:space="preserve">Műelemzés, analízis </t>
  </si>
  <si>
    <t xml:space="preserve">Orgona főtárgy </t>
  </si>
  <si>
    <t>Orgonaismeret</t>
  </si>
  <si>
    <t>♪ ZEM-OR-006BA</t>
  </si>
  <si>
    <t xml:space="preserve">Előfeltételek: </t>
  </si>
  <si>
    <t>Óratípusok és rövidítéseik:</t>
  </si>
  <si>
    <t>A számonkérés formái:</t>
  </si>
  <si>
    <t xml:space="preserve">   üres mező = a tantárgy felvételének nincs előfeltétele</t>
  </si>
  <si>
    <t xml:space="preserve">   gy = gyakorlati jegy</t>
  </si>
  <si>
    <t xml:space="preserve">   kód = az előfeltételként teljesítendő tantárgy kódja</t>
  </si>
  <si>
    <t xml:space="preserve">   K = kollokvium (vizsga)</t>
  </si>
  <si>
    <t xml:space="preserve">   Szi = szigorlat</t>
  </si>
  <si>
    <t>aí</t>
  </si>
  <si>
    <t xml:space="preserve">   aí = aláírás</t>
  </si>
  <si>
    <t xml:space="preserve">   E = előadás</t>
  </si>
  <si>
    <t xml:space="preserve">   Gy = gyakorlat</t>
  </si>
  <si>
    <t xml:space="preserve">   Ko = konzultáció</t>
  </si>
  <si>
    <t xml:space="preserve">   ♪ = a megjelölt tantárggyal párhuzamosan vagy azt követően vehető fel</t>
  </si>
  <si>
    <t>Megjegyzések:</t>
  </si>
  <si>
    <t xml:space="preserve">   ♫= Egymásra épülő tantárgy. </t>
  </si>
  <si>
    <t xml:space="preserve">           A tantárgyak egymást követő félévei egymásra épülő ismereteket tartalmaznak, ezért csak a félévek sorrendjében vehetők fel és végezhetők el.</t>
  </si>
  <si>
    <t xml:space="preserve">   ZV= záróvizsga</t>
  </si>
  <si>
    <t>ZEM-A-101BA-102BA/ ZEM-A-121BA-122BA</t>
  </si>
  <si>
    <t xml:space="preserve">* A szakmai idegennyelv  és az idegen nyelv kötelezően választható tárgyak, a kettő közül az egyik tárgy 2 félévének teljesítése kötelező. </t>
  </si>
  <si>
    <t xml:space="preserve">     (A Szakmai idegen nyelv tantárgyat csak középfokú (B2), komplex típusú nyelvvizsgával rendelkező hallgatók választhatják)</t>
  </si>
  <si>
    <t>ELŐADÓ-MŰVÉSZET ALAPKÉPZÉSI SZAK - KLASSZIKUS ÉNEK SZAKIRÁNY</t>
  </si>
  <si>
    <t>ZEM-EN-011BA-014BA</t>
  </si>
  <si>
    <t>ZEM-A-091BA-094BA</t>
  </si>
  <si>
    <t>ZEM-EN-021BA-024BA</t>
  </si>
  <si>
    <t>Zongora kötelező</t>
  </si>
  <si>
    <t>♪ ZEM-EN-006BA</t>
  </si>
  <si>
    <t>ELŐADÓ-MŰVÉSZET ALAPKÉPZÉSI SZAK - KLASSZIKUS ZONGORA SZAKIRÁNY</t>
  </si>
  <si>
    <t>ELŐADÓ-MŰVÉSZET ALAPKÉPZÉSI SZAK - KLASSZIKUS ORGONA SZAKIRÁNY</t>
  </si>
  <si>
    <t>ELŐADÓ-MŰVÉSZET ALAPKÉPZÉSI SZAK - KLASSZIKUS TROMBITA SZAKIRÁNY</t>
  </si>
  <si>
    <t>ELŐADÓ-MŰVÉSZET ALAPKÉPZÉSI SZAK - KLASSZIKUS ÜTŐHANGSZEREK SZAKIRÁNY</t>
  </si>
  <si>
    <r>
      <t xml:space="preserve"> </t>
    </r>
    <r>
      <rPr>
        <sz val="11"/>
        <color theme="1"/>
        <rFont val="Calibri"/>
        <family val="2"/>
        <charset val="238"/>
        <scheme val="minor"/>
      </rPr>
      <t xml:space="preserve">  ♫</t>
    </r>
    <r>
      <rPr>
        <sz val="9"/>
        <color theme="1"/>
        <rFont val="Calibri"/>
        <family val="2"/>
        <charset val="238"/>
        <scheme val="minor"/>
      </rPr>
      <t xml:space="preserve">= Egymásra épülő tantárgy. </t>
    </r>
  </si>
  <si>
    <r>
      <t xml:space="preserve">  </t>
    </r>
    <r>
      <rPr>
        <sz val="11"/>
        <color indexed="8"/>
        <rFont val="Calibri"/>
        <family val="2"/>
        <charset val="238"/>
      </rPr>
      <t xml:space="preserve"> ♪ </t>
    </r>
    <r>
      <rPr>
        <sz val="9"/>
        <color indexed="8"/>
        <rFont val="Calibri"/>
        <family val="2"/>
        <charset val="238"/>
      </rPr>
      <t>= a megjelölt tantárggyal párhuzamosan vagy azt követően vehető fel</t>
    </r>
  </si>
  <si>
    <t>♪ ZEM-TR-006BA</t>
  </si>
  <si>
    <t>♫,                           ZEM-ZG-023BA</t>
  </si>
  <si>
    <t>♫,                           ZEM-TR-014BA</t>
  </si>
  <si>
    <t>Mesterkurzus***</t>
  </si>
  <si>
    <r>
      <t xml:space="preserve">   </t>
    </r>
    <r>
      <rPr>
        <sz val="11"/>
        <color theme="1"/>
        <rFont val="Calibri"/>
        <family val="2"/>
        <charset val="238"/>
        <scheme val="minor"/>
      </rPr>
      <t>♫</t>
    </r>
    <r>
      <rPr>
        <sz val="9"/>
        <color theme="1"/>
        <rFont val="Calibri"/>
        <family val="2"/>
        <charset val="238"/>
        <scheme val="minor"/>
      </rPr>
      <t xml:space="preserve">= Egymásra épülő tantárgy. </t>
    </r>
  </si>
  <si>
    <r>
      <rPr>
        <sz val="11"/>
        <color indexed="8"/>
        <rFont val="Calibri"/>
        <family val="2"/>
        <charset val="238"/>
      </rPr>
      <t xml:space="preserve">   ♪</t>
    </r>
    <r>
      <rPr>
        <sz val="9"/>
        <color indexed="8"/>
        <rFont val="Calibri"/>
        <family val="2"/>
        <charset val="238"/>
      </rPr>
      <t xml:space="preserve"> = a megjelölt tantárggyal párhuzamosan vagy azt követően vehető fel</t>
    </r>
  </si>
  <si>
    <r>
      <rPr>
        <sz val="11"/>
        <color theme="1"/>
        <rFont val="Calibri"/>
        <family val="2"/>
        <charset val="238"/>
        <scheme val="minor"/>
      </rPr>
      <t xml:space="preserve">   ♫</t>
    </r>
    <r>
      <rPr>
        <sz val="9"/>
        <color theme="1"/>
        <rFont val="Calibri"/>
        <family val="2"/>
        <charset val="238"/>
        <scheme val="minor"/>
      </rPr>
      <t xml:space="preserve">= Egymásra épülő tantárgy. </t>
    </r>
  </si>
  <si>
    <t>ELŐADÓ-MŰVÉSZET ALAPKÉPZÉSI SZAK - KLASSZIKUS KÜRT SZAKIRÁNY</t>
  </si>
  <si>
    <t>♪ZEM-A-006BA</t>
  </si>
  <si>
    <t>♫,                           ZEM-KU-014BA</t>
  </si>
  <si>
    <t>♫,                           ZEM-UT-014BA</t>
  </si>
  <si>
    <t>♫,                           ZEM-OR-033BA</t>
  </si>
  <si>
    <t>♪ ZEM-HA-006BA</t>
  </si>
  <si>
    <t>ELŐADÓ-MŰVÉSZET ALAPKÉPZÉSI SZAK - KLASSZIKUS HARSONA SZAKIRÁNY</t>
  </si>
  <si>
    <t>♫,                           ZEM-HA-014BA</t>
  </si>
  <si>
    <t>♪ ZEM-TU-006BA</t>
  </si>
  <si>
    <t>ELŐADÓ-MŰVÉSZET ALAPKÉPZÉSI SZAK - KLASSZIKUS TUBA SZAKIRÁNY</t>
  </si>
  <si>
    <t>♫,                           ZEM-TU-014BA</t>
  </si>
  <si>
    <t>ELŐADÓ-MŰVÉSZET ALAPKÉPZÉSI SZAK - KLASSZIKUS GITÁR SZAKIRÁNY</t>
  </si>
  <si>
    <t>♪ ZEM-GI-006BA</t>
  </si>
  <si>
    <t>ELŐADÓ-MŰVÉSZET ALAPKÉPZÉSI SZAK - KLASSZIKUS GORDONKA SZAKIRÁNY</t>
  </si>
  <si>
    <t>♪ ZEM-GK-006BA</t>
  </si>
  <si>
    <t>ELŐADÓ-MŰVÉSZET ALAPKÉPZÉSI SZAK - KLASSZIKUS GORDON SZAKIRÁNY</t>
  </si>
  <si>
    <t>♪ ZEM-GO-006BA</t>
  </si>
  <si>
    <t>♪ ZEM-HE-006BA</t>
  </si>
  <si>
    <t>ELŐADÓ-MŰVÉSZET ALAPKÉPZÉSI SZAK - HEGEDŰ SZAKIRÁNY</t>
  </si>
  <si>
    <t>ELŐADÓ-MŰVÉSZET ALAPKÉPZÉSI SZAK - MÉLYHEGEDŰ SZAKIRÁNY</t>
  </si>
  <si>
    <t>ELŐADÓ-MŰVÉSZET ALAPKÉPZÉSI SZAK - FURULYA SZAKIRÁNY</t>
  </si>
  <si>
    <t>ELŐADÓ-MŰVÉSZET ALAPKÉPZÉSI SZAK - FUVOLA SZAKIRÁNY</t>
  </si>
  <si>
    <t>♪ ZEM-FU-006BA</t>
  </si>
  <si>
    <t>♪ ZEM-FV-006BA</t>
  </si>
  <si>
    <t>♫,                           ZEM-FV-014BA</t>
  </si>
  <si>
    <t>ELŐADÓ-MŰVÉSZET ALAPKÉPZÉSI SZAK - OBOA SZAKIRÁNY</t>
  </si>
  <si>
    <t>♪ ZEM-OB-006BA</t>
  </si>
  <si>
    <t>♫,                           ZEM-OB-014BA</t>
  </si>
  <si>
    <t>♪ ZEM-KL-006BA</t>
  </si>
  <si>
    <t>♫,                           ZEM-KL-014BA</t>
  </si>
  <si>
    <t>ELŐADÓ-MŰVÉSZET ALAPKÉPZÉSI SZAK - KLARINÉT SZAKIRÁNY</t>
  </si>
  <si>
    <t>ELŐADÓ-MŰVÉSZET ALAPKÉPZÉSI SZAK - FAGOTT SZAKIRÁNY</t>
  </si>
  <si>
    <t>♪ ZEM-FA-006BA</t>
  </si>
  <si>
    <t>♫,                           ZEM-FA-014BA</t>
  </si>
  <si>
    <t>♪ ZEM-SX-006BA</t>
  </si>
  <si>
    <t>♫,                           ZEM-SX-014BA</t>
  </si>
  <si>
    <t>ZEM-A-131BA-136BA</t>
  </si>
  <si>
    <t>ELŐADÓ-MŰVÉSZET ALAPKÉPZÉSI SZAK - ZENEKAR- ÉS KÓRUSVEZETÉS SZAKIRÁNY</t>
  </si>
  <si>
    <t>ZEM-D-001BA-002BA</t>
  </si>
  <si>
    <t>ELŐADÓ-MŰVÉSZET ALAPKÉPZÉSI SZAK - EGYHÁZZENE-ORGONA SZAKIRÁNY</t>
  </si>
  <si>
    <t>ZEM-SZ-MHT01-06</t>
  </si>
  <si>
    <t>♪ZEM-KV-005BA, ♪ZEM-KV-016BA</t>
  </si>
  <si>
    <t>ZEM-KV-082BA</t>
  </si>
  <si>
    <t>ELŐADÓ-MŰVÉSZET ALAPKÉPZÉSI SZAK - EGYHÁZZENE-KARVEZETÉS SZAKIRÁNY</t>
  </si>
  <si>
    <t>ZEM-A-131BA-132-BA</t>
  </si>
  <si>
    <t xml:space="preserve">Fúvószenekar </t>
  </si>
  <si>
    <t xml:space="preserve">Ütőhangszer főtárgy </t>
  </si>
  <si>
    <t xml:space="preserve">Zenekar </t>
  </si>
  <si>
    <t xml:space="preserve">Rézfúvós együttes </t>
  </si>
  <si>
    <t xml:space="preserve">Korrepetíció </t>
  </si>
  <si>
    <t xml:space="preserve">Kamarazene </t>
  </si>
  <si>
    <t xml:space="preserve">Zongora kötelező </t>
  </si>
  <si>
    <t>♪ ZEM-KU-006BA</t>
  </si>
  <si>
    <t>Hangszermetodika és zenekari repertoárismeret</t>
  </si>
  <si>
    <t xml:space="preserve">Hangszermetodika és repertoárismeret </t>
  </si>
  <si>
    <t xml:space="preserve">Kürt főtárgy </t>
  </si>
  <si>
    <t xml:space="preserve">Hangszermetodika és zenekari repertoárismeret </t>
  </si>
  <si>
    <t xml:space="preserve">Trombita főtárgy </t>
  </si>
  <si>
    <t xml:space="preserve">Harsona főtárgy </t>
  </si>
  <si>
    <t xml:space="preserve">Tuba főtárgy </t>
  </si>
  <si>
    <t xml:space="preserve">Ált. és magyar zenetörténet </t>
  </si>
  <si>
    <t xml:space="preserve">Gitár főtárgy </t>
  </si>
  <si>
    <t xml:space="preserve">Zenekar (Gitárzenekar) </t>
  </si>
  <si>
    <t xml:space="preserve">Tabulatúra </t>
  </si>
  <si>
    <t xml:space="preserve">Continuo játék </t>
  </si>
  <si>
    <t xml:space="preserve">Consort játék </t>
  </si>
  <si>
    <t xml:space="preserve">Zenekari repertoárismeret </t>
  </si>
  <si>
    <t xml:space="preserve">Kamarazene (opcionálisan vonósnégyes) </t>
  </si>
  <si>
    <t xml:space="preserve">Gordonka főtárgy </t>
  </si>
  <si>
    <t xml:space="preserve">Vonósegyüttes  </t>
  </si>
  <si>
    <t xml:space="preserve">Gordon főtárgy </t>
  </si>
  <si>
    <t xml:space="preserve">Hegedű főtárgy </t>
  </si>
  <si>
    <t xml:space="preserve">Mélyhegedű kötelező </t>
  </si>
  <si>
    <t xml:space="preserve">Mélyhegedű főtárgy </t>
  </si>
  <si>
    <t>♪ ZEM-MH-006BA</t>
  </si>
  <si>
    <t xml:space="preserve">Furulya főtárgy </t>
  </si>
  <si>
    <t xml:space="preserve">Díszítéstan </t>
  </si>
  <si>
    <t>ZEM-A-101BA-102BA /    ZEM-A-121BA-122BA</t>
  </si>
  <si>
    <t xml:space="preserve">Fuvola főtárgy </t>
  </si>
  <si>
    <t xml:space="preserve">Oboa főtárgy </t>
  </si>
  <si>
    <t xml:space="preserve">Klarinét főtárgy </t>
  </si>
  <si>
    <t xml:space="preserve">Fagott főtárgy </t>
  </si>
  <si>
    <t xml:space="preserve">Szaxofon főtárgy </t>
  </si>
  <si>
    <t xml:space="preserve">Zenekar (Szaxofonegyüttes)  </t>
  </si>
  <si>
    <t xml:space="preserve">Német zenei szaknyelv </t>
  </si>
  <si>
    <t xml:space="preserve">Olasz zenei szaknyelv </t>
  </si>
  <si>
    <t xml:space="preserve">Színpadi beszéd és játék </t>
  </si>
  <si>
    <t xml:space="preserve">Idegen nyelvű előadói gyakorlat </t>
  </si>
  <si>
    <t xml:space="preserve">Magánének főtárgy </t>
  </si>
  <si>
    <t xml:space="preserve">Szinpadi  szerepgyakorlat </t>
  </si>
  <si>
    <t xml:space="preserve">Kamaraének </t>
  </si>
  <si>
    <t>ELŐADÓ-MŰVÉSZET ALAPKÉPZÉSI SZAK - SZAXOFON SZAKIRÁNY</t>
  </si>
  <si>
    <t>* A szakmai idegennyelv kötelezően Latin</t>
  </si>
  <si>
    <t xml:space="preserve">Zenekar hospitálás </t>
  </si>
  <si>
    <t xml:space="preserve">Continuo-játék </t>
  </si>
  <si>
    <t xml:space="preserve">Hangszerismeret, hangszerelés </t>
  </si>
  <si>
    <t xml:space="preserve">Zeneszerzés </t>
  </si>
  <si>
    <t xml:space="preserve">Stílusismeret, műelemzés </t>
  </si>
  <si>
    <t xml:space="preserve">Karidordalom, repertoárismeret </t>
  </si>
  <si>
    <t xml:space="preserve">Transzponálás-partitúra olvasás </t>
  </si>
  <si>
    <t xml:space="preserve">Műismeret, hangverseny-tapasztalat </t>
  </si>
  <si>
    <t xml:space="preserve">Zongora </t>
  </si>
  <si>
    <t xml:space="preserve">Hangképzés </t>
  </si>
  <si>
    <t xml:space="preserve">Vezénylési gyakorlat </t>
  </si>
  <si>
    <t xml:space="preserve">Karvezetés </t>
  </si>
  <si>
    <t xml:space="preserve">Orgona </t>
  </si>
  <si>
    <t xml:space="preserve">Gregorián </t>
  </si>
  <si>
    <t>Latin szakmai nyelv *</t>
  </si>
  <si>
    <t xml:space="preserve">Népének </t>
  </si>
  <si>
    <t xml:space="preserve">Transzponálás-partitíúra olvasás </t>
  </si>
  <si>
    <t xml:space="preserve">Beszéd és recitációs gyakorlat </t>
  </si>
  <si>
    <t xml:space="preserve">Egyházzene irodalom, repertoárismeret </t>
  </si>
  <si>
    <t xml:space="preserve">Kargyakorlat </t>
  </si>
  <si>
    <t xml:space="preserve">Liturgikus orgonajáték </t>
  </si>
  <si>
    <t xml:space="preserve">Orgonaismeret </t>
  </si>
  <si>
    <r>
      <t xml:space="preserve">Szolfézs, zeneelmélet, műelemzés </t>
    </r>
    <r>
      <rPr>
        <sz val="10"/>
        <color theme="5"/>
        <rFont val="Times New Roman"/>
        <family val="1"/>
        <charset val="238"/>
      </rPr>
      <t>analízis</t>
    </r>
    <r>
      <rPr>
        <sz val="10"/>
        <rFont val="Times New Roman"/>
        <family val="1"/>
        <charset val="238"/>
      </rPr>
      <t xml:space="preserve"> szigorlat</t>
    </r>
  </si>
  <si>
    <t>Záróvizsga-hangverseny (Diplomahangverseny)</t>
  </si>
  <si>
    <t>Záróvizsga-hangverseny (liturgia)</t>
  </si>
  <si>
    <t>Szolfézs, zeneelmélet, műelemzés analízis szigorlat</t>
  </si>
  <si>
    <t>SI-001</t>
  </si>
  <si>
    <t>Hatályos: 2019. szeptember 1-től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</si>
</sst>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F_t_-;\-* #,##0.00\ _F_t_-;_-* &quot;-&quot;??\ _F_t_-;_-@_-"/>
  </numFmts>
  <fonts count="42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color indexed="8"/>
      <name val="Arial CE"/>
      <charset val="238"/>
    </font>
    <font>
      <u/>
      <sz val="10"/>
      <color indexed="12"/>
      <name val="Arial CE"/>
      <charset val="238"/>
    </font>
    <font>
      <b/>
      <sz val="10"/>
      <color indexed="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 CE"/>
      <charset val="238"/>
    </font>
    <font>
      <sz val="8"/>
      <color theme="4" tint="-0.249977111117893"/>
      <name val="Times New Roman"/>
      <family val="1"/>
      <charset val="238"/>
    </font>
    <font>
      <sz val="8"/>
      <name val="Times New Roman"/>
      <family val="1"/>
      <charset val="238"/>
    </font>
    <font>
      <sz val="10"/>
      <color rgb="FF6600FF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Times New Roman"/>
      <family val="1"/>
      <charset val="238"/>
    </font>
    <font>
      <sz val="9"/>
      <color indexed="12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theme="8" tint="-0.249977111117893"/>
      <name val="Times New Roman"/>
      <family val="1"/>
      <charset val="238"/>
    </font>
    <font>
      <sz val="10"/>
      <color theme="8" tint="-0.249977111117893"/>
      <name val="Times New Roman"/>
      <family val="1"/>
      <charset val="238"/>
    </font>
    <font>
      <sz val="8"/>
      <color indexed="12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  <font>
      <sz val="10"/>
      <color rgb="FF0000FF"/>
      <name val="Times New Roman"/>
      <family val="1"/>
      <charset val="238"/>
    </font>
    <font>
      <sz val="8"/>
      <color rgb="FF0000FF"/>
      <name val="Times New Roman"/>
      <family val="1"/>
      <charset val="238"/>
    </font>
    <font>
      <sz val="10"/>
      <color theme="5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</cellStyleXfs>
  <cellXfs count="5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3" fillId="2" borderId="2" xfId="1" applyFill="1" applyBorder="1" applyAlignment="1" applyProtection="1">
      <alignment vertical="center"/>
    </xf>
    <xf numFmtId="0" fontId="3" fillId="4" borderId="2" xfId="1" applyFill="1" applyBorder="1" applyAlignment="1" applyProtection="1">
      <alignment vertical="center"/>
    </xf>
    <xf numFmtId="0" fontId="3" fillId="2" borderId="3" xfId="1" applyFill="1" applyBorder="1" applyAlignment="1" applyProtection="1">
      <alignment vertical="center"/>
    </xf>
    <xf numFmtId="0" fontId="3" fillId="4" borderId="4" xfId="1" applyFill="1" applyBorder="1" applyAlignment="1" applyProtection="1">
      <alignment vertical="center"/>
    </xf>
    <xf numFmtId="0" fontId="3" fillId="2" borderId="4" xfId="1" applyFill="1" applyBorder="1" applyAlignment="1" applyProtection="1">
      <alignment vertical="center"/>
    </xf>
    <xf numFmtId="0" fontId="3" fillId="2" borderId="5" xfId="1" applyFill="1" applyBorder="1" applyAlignment="1" applyProtection="1">
      <alignment vertical="center"/>
    </xf>
    <xf numFmtId="49" fontId="4" fillId="3" borderId="13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horizontal="center" vertical="center" wrapText="1"/>
    </xf>
    <xf numFmtId="1" fontId="12" fillId="0" borderId="35" xfId="0" applyNumberFormat="1" applyFont="1" applyBorder="1" applyAlignment="1">
      <alignment horizontal="center" vertical="center"/>
    </xf>
    <xf numFmtId="1" fontId="12" fillId="0" borderId="36" xfId="0" applyNumberFormat="1" applyFont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/>
    </xf>
    <xf numFmtId="1" fontId="12" fillId="0" borderId="38" xfId="0" applyNumberFormat="1" applyFont="1" applyBorder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/>
    </xf>
    <xf numFmtId="1" fontId="12" fillId="0" borderId="39" xfId="0" applyNumberFormat="1" applyFont="1" applyBorder="1" applyAlignment="1">
      <alignment horizontal="right" vertical="center"/>
    </xf>
    <xf numFmtId="1" fontId="5" fillId="0" borderId="40" xfId="0" applyNumberFormat="1" applyFont="1" applyBorder="1" applyAlignment="1">
      <alignment horizontal="center" vertical="center"/>
    </xf>
    <xf numFmtId="49" fontId="12" fillId="0" borderId="42" xfId="0" applyNumberFormat="1" applyFont="1" applyBorder="1" applyAlignment="1">
      <alignment horizontal="right" vertical="center" shrinkToFit="1"/>
    </xf>
    <xf numFmtId="0" fontId="13" fillId="0" borderId="1" xfId="0" applyFont="1" applyBorder="1" applyAlignment="1">
      <alignment horizontal="justify"/>
    </xf>
    <xf numFmtId="0" fontId="0" fillId="0" borderId="14" xfId="0" applyBorder="1"/>
    <xf numFmtId="0" fontId="13" fillId="0" borderId="14" xfId="0" applyFont="1" applyBorder="1" applyAlignment="1">
      <alignment horizontal="justify"/>
    </xf>
    <xf numFmtId="49" fontId="12" fillId="0" borderId="17" xfId="0" applyNumberFormat="1" applyFont="1" applyBorder="1" applyAlignment="1">
      <alignment horizontal="right" vertical="center" shrinkToFit="1"/>
    </xf>
    <xf numFmtId="1" fontId="12" fillId="0" borderId="53" xfId="0" applyNumberFormat="1" applyFont="1" applyBorder="1" applyAlignment="1">
      <alignment horizontal="center" vertical="center"/>
    </xf>
    <xf numFmtId="1" fontId="12" fillId="0" borderId="54" xfId="0" applyNumberFormat="1" applyFont="1" applyBorder="1" applyAlignment="1">
      <alignment horizontal="center" vertical="center"/>
    </xf>
    <xf numFmtId="1" fontId="5" fillId="0" borderId="55" xfId="0" applyNumberFormat="1" applyFont="1" applyBorder="1" applyAlignment="1">
      <alignment horizontal="center" vertical="center"/>
    </xf>
    <xf numFmtId="1" fontId="12" fillId="0" borderId="44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justify"/>
    </xf>
    <xf numFmtId="0" fontId="15" fillId="0" borderId="1" xfId="0" applyFont="1" applyBorder="1" applyAlignment="1">
      <alignment horizontal="justify"/>
    </xf>
    <xf numFmtId="0" fontId="16" fillId="0" borderId="5" xfId="0" applyFont="1" applyBorder="1" applyAlignment="1">
      <alignment horizontal="justify"/>
    </xf>
    <xf numFmtId="49" fontId="12" fillId="0" borderId="17" xfId="3" applyNumberFormat="1" applyFont="1" applyBorder="1" applyAlignment="1">
      <alignment horizontal="right" vertical="center" shrinkToFit="1"/>
    </xf>
    <xf numFmtId="1" fontId="5" fillId="0" borderId="16" xfId="0" applyNumberFormat="1" applyFont="1" applyBorder="1" applyAlignment="1">
      <alignment horizontal="right" vertical="center"/>
    </xf>
    <xf numFmtId="1" fontId="12" fillId="0" borderId="12" xfId="0" applyNumberFormat="1" applyFont="1" applyBorder="1" applyAlignment="1">
      <alignment horizontal="right" vertical="center"/>
    </xf>
    <xf numFmtId="1" fontId="5" fillId="0" borderId="44" xfId="0" applyNumberFormat="1" applyFont="1" applyBorder="1" applyAlignment="1">
      <alignment horizontal="right" vertical="center"/>
    </xf>
    <xf numFmtId="49" fontId="12" fillId="0" borderId="53" xfId="3" applyNumberFormat="1" applyFont="1" applyBorder="1" applyAlignment="1">
      <alignment horizontal="center" vertical="center"/>
    </xf>
    <xf numFmtId="49" fontId="12" fillId="0" borderId="54" xfId="3" applyNumberFormat="1" applyFont="1" applyBorder="1" applyAlignment="1">
      <alignment horizontal="center" vertical="center"/>
    </xf>
    <xf numFmtId="49" fontId="5" fillId="0" borderId="55" xfId="3" applyNumberFormat="1" applyFont="1" applyBorder="1" applyAlignment="1">
      <alignment horizontal="center" vertical="center"/>
    </xf>
    <xf numFmtId="49" fontId="12" fillId="0" borderId="44" xfId="3" applyNumberFormat="1" applyFont="1" applyBorder="1" applyAlignment="1">
      <alignment horizontal="right" vertical="center"/>
    </xf>
    <xf numFmtId="49" fontId="5" fillId="0" borderId="12" xfId="3" applyNumberFormat="1" applyFont="1" applyBorder="1" applyAlignment="1">
      <alignment horizontal="right" vertical="center"/>
    </xf>
    <xf numFmtId="1" fontId="12" fillId="0" borderId="12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justify"/>
    </xf>
    <xf numFmtId="49" fontId="7" fillId="0" borderId="47" xfId="0" applyNumberFormat="1" applyFont="1" applyFill="1" applyBorder="1" applyAlignment="1">
      <alignment vertical="center" wrapText="1"/>
    </xf>
    <xf numFmtId="1" fontId="8" fillId="0" borderId="24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9" fillId="0" borderId="25" xfId="0" applyNumberFormat="1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9" fillId="0" borderId="26" xfId="0" applyNumberFormat="1" applyFont="1" applyFill="1" applyBorder="1" applyAlignment="1">
      <alignment horizontal="center" vertical="center" wrapText="1"/>
    </xf>
    <xf numFmtId="1" fontId="9" fillId="0" borderId="52" xfId="0" applyNumberFormat="1" applyFont="1" applyFill="1" applyBorder="1" applyAlignment="1">
      <alignment horizontal="center" vertical="center" wrapText="1"/>
    </xf>
    <xf numFmtId="1" fontId="17" fillId="0" borderId="24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6" fillId="0" borderId="0" xfId="0" applyFont="1" applyFill="1" applyAlignment="1">
      <alignment vertical="center"/>
    </xf>
    <xf numFmtId="0" fontId="25" fillId="0" borderId="0" xfId="0" applyFont="1" applyFill="1" applyBorder="1"/>
    <xf numFmtId="0" fontId="0" fillId="0" borderId="0" xfId="0" applyFont="1"/>
    <xf numFmtId="49" fontId="7" fillId="0" borderId="47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Fill="1" applyBorder="1" applyAlignment="1">
      <alignment horizontal="right" vertical="center" wrapText="1"/>
    </xf>
    <xf numFmtId="49" fontId="7" fillId="0" borderId="45" xfId="0" applyNumberFormat="1" applyFont="1" applyFill="1" applyBorder="1" applyAlignment="1">
      <alignment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9" xfId="0" applyNumberFormat="1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right" vertical="center" wrapText="1"/>
    </xf>
    <xf numFmtId="1" fontId="5" fillId="0" borderId="18" xfId="0" applyNumberFormat="1" applyFont="1" applyFill="1" applyBorder="1" applyAlignment="1">
      <alignment horizontal="right" vertical="center" wrapText="1"/>
    </xf>
    <xf numFmtId="49" fontId="7" fillId="0" borderId="46" xfId="0" applyNumberFormat="1" applyFont="1" applyFill="1" applyBorder="1" applyAlignment="1">
      <alignment vertical="center" wrapText="1"/>
    </xf>
    <xf numFmtId="1" fontId="9" fillId="0" borderId="20" xfId="0" applyNumberFormat="1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right" vertical="center" wrapText="1"/>
    </xf>
    <xf numFmtId="1" fontId="8" fillId="0" borderId="25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right" vertical="center" wrapText="1"/>
    </xf>
    <xf numFmtId="49" fontId="7" fillId="0" borderId="32" xfId="0" applyNumberFormat="1" applyFont="1" applyFill="1" applyBorder="1" applyAlignment="1">
      <alignment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right" vertical="center" wrapText="1"/>
    </xf>
    <xf numFmtId="1" fontId="5" fillId="0" borderId="30" xfId="0" applyNumberFormat="1" applyFont="1" applyFill="1" applyBorder="1" applyAlignment="1">
      <alignment horizontal="right" vertical="center" wrapText="1"/>
    </xf>
    <xf numFmtId="1" fontId="9" fillId="0" borderId="20" xfId="2" applyNumberFormat="1" applyFont="1" applyFill="1" applyBorder="1" applyAlignment="1">
      <alignment horizontal="center" vertical="center" wrapText="1"/>
    </xf>
    <xf numFmtId="1" fontId="10" fillId="0" borderId="27" xfId="0" applyNumberFormat="1" applyFont="1" applyFill="1" applyBorder="1" applyAlignment="1">
      <alignment horizontal="right" vertical="center" wrapText="1"/>
    </xf>
    <xf numFmtId="1" fontId="5" fillId="0" borderId="23" xfId="0" applyNumberFormat="1" applyFont="1" applyFill="1" applyBorder="1" applyAlignment="1">
      <alignment horizontal="right" vertical="center"/>
    </xf>
    <xf numFmtId="1" fontId="5" fillId="0" borderId="22" xfId="0" applyNumberFormat="1" applyFont="1" applyFill="1" applyBorder="1" applyAlignment="1">
      <alignment horizontal="right" vertical="center"/>
    </xf>
    <xf numFmtId="1" fontId="10" fillId="0" borderId="28" xfId="0" applyNumberFormat="1" applyFont="1" applyFill="1" applyBorder="1" applyAlignment="1">
      <alignment horizontal="right" vertical="center" wrapText="1"/>
    </xf>
    <xf numFmtId="1" fontId="10" fillId="0" borderId="48" xfId="0" applyNumberFormat="1" applyFont="1" applyFill="1" applyBorder="1" applyAlignment="1">
      <alignment horizontal="right" vertical="center" wrapText="1"/>
    </xf>
    <xf numFmtId="1" fontId="7" fillId="0" borderId="50" xfId="0" applyNumberFormat="1" applyFont="1" applyFill="1" applyBorder="1" applyAlignment="1">
      <alignment horizontal="center" vertical="center" wrapText="1"/>
    </xf>
    <xf numFmtId="1" fontId="7" fillId="0" borderId="51" xfId="0" applyNumberFormat="1" applyFont="1" applyFill="1" applyBorder="1" applyAlignment="1">
      <alignment horizontal="center" vertical="center" wrapText="1"/>
    </xf>
    <xf numFmtId="0" fontId="9" fillId="0" borderId="52" xfId="0" applyNumberFormat="1" applyFont="1" applyFill="1" applyBorder="1" applyAlignment="1">
      <alignment horizontal="center" vertical="center" wrapText="1"/>
    </xf>
    <xf numFmtId="1" fontId="8" fillId="0" borderId="50" xfId="0" applyNumberFormat="1" applyFont="1" applyFill="1" applyBorder="1" applyAlignment="1">
      <alignment horizontal="center" vertical="center" wrapText="1"/>
    </xf>
    <xf numFmtId="1" fontId="8" fillId="0" borderId="51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1" fontId="10" fillId="0" borderId="30" xfId="0" applyNumberFormat="1" applyFont="1" applyFill="1" applyBorder="1" applyAlignment="1">
      <alignment horizontal="right" vertical="center" wrapText="1"/>
    </xf>
    <xf numFmtId="49" fontId="10" fillId="0" borderId="46" xfId="0" applyNumberFormat="1" applyFont="1" applyFill="1" applyBorder="1" applyAlignment="1">
      <alignment vertical="center" wrapText="1"/>
    </xf>
    <xf numFmtId="1" fontId="10" fillId="0" borderId="19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49" xfId="0" applyNumberFormat="1" applyFont="1" applyFill="1" applyBorder="1" applyAlignment="1">
      <alignment horizontal="center" vertical="center" wrapText="1"/>
    </xf>
    <xf numFmtId="49" fontId="10" fillId="0" borderId="4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12" fillId="0" borderId="30" xfId="0" applyNumberFormat="1" applyFont="1" applyFill="1" applyBorder="1" applyAlignment="1">
      <alignment horizontal="right" vertical="center" wrapText="1"/>
    </xf>
    <xf numFmtId="1" fontId="7" fillId="0" borderId="40" xfId="0" applyNumberFormat="1" applyFont="1" applyFill="1" applyBorder="1" applyAlignment="1">
      <alignment horizontal="right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1" fontId="7" fillId="0" borderId="36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1" fontId="7" fillId="0" borderId="53" xfId="0" applyNumberFormat="1" applyFont="1" applyFill="1" applyBorder="1" applyAlignment="1">
      <alignment horizontal="center" vertical="center" wrapText="1"/>
    </xf>
    <xf numFmtId="1" fontId="7" fillId="0" borderId="54" xfId="0" applyNumberFormat="1" applyFont="1" applyFill="1" applyBorder="1" applyAlignment="1">
      <alignment horizontal="center" vertical="center" wrapText="1"/>
    </xf>
    <xf numFmtId="1" fontId="9" fillId="0" borderId="55" xfId="0" applyNumberFormat="1" applyFont="1" applyFill="1" applyBorder="1" applyAlignment="1">
      <alignment horizontal="center" vertical="center" wrapText="1"/>
    </xf>
    <xf numFmtId="1" fontId="10" fillId="0" borderId="53" xfId="0" applyNumberFormat="1" applyFont="1" applyFill="1" applyBorder="1" applyAlignment="1">
      <alignment horizontal="center" vertical="center" wrapText="1"/>
    </xf>
    <xf numFmtId="1" fontId="10" fillId="0" borderId="54" xfId="0" applyNumberFormat="1" applyFont="1" applyFill="1" applyBorder="1" applyAlignment="1">
      <alignment horizontal="center" vertical="center" wrapText="1"/>
    </xf>
    <xf numFmtId="1" fontId="10" fillId="0" borderId="44" xfId="0" applyNumberFormat="1" applyFont="1" applyFill="1" applyBorder="1" applyAlignment="1">
      <alignment horizontal="right" vertical="center" wrapText="1"/>
    </xf>
    <xf numFmtId="1" fontId="5" fillId="0" borderId="12" xfId="0" applyNumberFormat="1" applyFont="1" applyFill="1" applyBorder="1" applyAlignment="1">
      <alignment horizontal="right" vertical="center"/>
    </xf>
    <xf numFmtId="0" fontId="16" fillId="0" borderId="16" xfId="0" applyFont="1" applyBorder="1" applyAlignment="1">
      <alignment horizontal="justify"/>
    </xf>
    <xf numFmtId="49" fontId="12" fillId="0" borderId="40" xfId="0" applyNumberFormat="1" applyFont="1" applyBorder="1" applyAlignment="1">
      <alignment horizontal="right" vertical="center" shrinkToFit="1"/>
    </xf>
    <xf numFmtId="0" fontId="13" fillId="0" borderId="26" xfId="0" applyFont="1" applyBorder="1" applyAlignment="1">
      <alignment horizontal="justify"/>
    </xf>
    <xf numFmtId="0" fontId="13" fillId="0" borderId="15" xfId="0" applyFont="1" applyBorder="1" applyAlignment="1">
      <alignment horizontal="justify"/>
    </xf>
    <xf numFmtId="0" fontId="16" fillId="0" borderId="26" xfId="0" applyFont="1" applyBorder="1" applyAlignment="1">
      <alignment horizontal="justify"/>
    </xf>
    <xf numFmtId="0" fontId="0" fillId="0" borderId="15" xfId="0" applyBorder="1"/>
    <xf numFmtId="49" fontId="12" fillId="0" borderId="43" xfId="0" applyNumberFormat="1" applyFont="1" applyBorder="1" applyAlignment="1">
      <alignment horizontal="right" vertical="center" shrinkToFit="1"/>
    </xf>
    <xf numFmtId="1" fontId="10" fillId="0" borderId="18" xfId="0" applyNumberFormat="1" applyFont="1" applyFill="1" applyBorder="1" applyAlignment="1">
      <alignment horizontal="right" vertical="center" wrapText="1"/>
    </xf>
    <xf numFmtId="1" fontId="10" fillId="0" borderId="22" xfId="0" applyNumberFormat="1" applyFont="1" applyFill="1" applyBorder="1" applyAlignment="1">
      <alignment horizontal="right" vertical="center" wrapText="1"/>
    </xf>
    <xf numFmtId="49" fontId="7" fillId="0" borderId="22" xfId="0" applyNumberFormat="1" applyFont="1" applyFill="1" applyBorder="1" applyAlignment="1">
      <alignment vertical="center" wrapText="1"/>
    </xf>
    <xf numFmtId="49" fontId="7" fillId="0" borderId="30" xfId="0" applyNumberFormat="1" applyFont="1" applyFill="1" applyBorder="1" applyAlignment="1">
      <alignment vertical="center" wrapText="1"/>
    </xf>
    <xf numFmtId="1" fontId="10" fillId="0" borderId="29" xfId="0" applyNumberFormat="1" applyFont="1" applyFill="1" applyBorder="1" applyAlignment="1">
      <alignment horizontal="right" vertical="center" wrapText="1"/>
    </xf>
    <xf numFmtId="1" fontId="10" fillId="0" borderId="31" xfId="0" applyNumberFormat="1" applyFont="1" applyFill="1" applyBorder="1" applyAlignment="1">
      <alignment horizontal="right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1" fontId="10" fillId="0" borderId="32" xfId="0" applyNumberFormat="1" applyFont="1" applyFill="1" applyBorder="1" applyAlignment="1">
      <alignment horizontal="right" vertical="center" wrapText="1"/>
    </xf>
    <xf numFmtId="1" fontId="10" fillId="0" borderId="24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0" fillId="0" borderId="33" xfId="0" applyNumberFormat="1" applyFont="1" applyFill="1" applyBorder="1" applyAlignment="1">
      <alignment horizontal="right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" fontId="10" fillId="0" borderId="34" xfId="0" applyNumberFormat="1" applyFont="1" applyFill="1" applyBorder="1" applyAlignment="1">
      <alignment horizontal="right" vertical="center" wrapText="1"/>
    </xf>
    <xf numFmtId="1" fontId="7" fillId="0" borderId="35" xfId="0" applyNumberFormat="1" applyFont="1" applyFill="1" applyBorder="1" applyAlignment="1">
      <alignment horizontal="center" vertical="center" wrapText="1"/>
    </xf>
    <xf numFmtId="1" fontId="7" fillId="0" borderId="37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vertical="center" wrapText="1"/>
    </xf>
    <xf numFmtId="49" fontId="8" fillId="0" borderId="46" xfId="0" applyNumberFormat="1" applyFont="1" applyFill="1" applyBorder="1" applyAlignment="1">
      <alignment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1" fontId="10" fillId="0" borderId="58" xfId="3" applyNumberFormat="1" applyFont="1" applyFill="1" applyBorder="1" applyAlignment="1">
      <alignment horizontal="right" vertical="center" wrapText="1"/>
    </xf>
    <xf numFmtId="1" fontId="5" fillId="0" borderId="28" xfId="0" applyNumberFormat="1" applyFont="1" applyFill="1" applyBorder="1" applyAlignment="1">
      <alignment vertical="center"/>
    </xf>
    <xf numFmtId="1" fontId="9" fillId="0" borderId="25" xfId="2" applyNumberFormat="1" applyFont="1" applyFill="1" applyBorder="1" applyAlignment="1">
      <alignment horizontal="center" vertical="center" wrapText="1"/>
    </xf>
    <xf numFmtId="1" fontId="9" fillId="0" borderId="25" xfId="3" applyNumberFormat="1" applyFont="1" applyFill="1" applyBorder="1" applyAlignment="1">
      <alignment horizontal="center" vertical="center" wrapText="1"/>
    </xf>
    <xf numFmtId="1" fontId="10" fillId="0" borderId="57" xfId="3" applyNumberFormat="1" applyFont="1" applyFill="1" applyBorder="1" applyAlignment="1">
      <alignment horizontal="right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1" fontId="10" fillId="0" borderId="22" xfId="2" applyNumberFormat="1" applyFont="1" applyFill="1" applyBorder="1" applyAlignment="1">
      <alignment horizontal="right" vertical="center" wrapText="1"/>
    </xf>
    <xf numFmtId="49" fontId="8" fillId="0" borderId="32" xfId="0" applyNumberFormat="1" applyFont="1" applyFill="1" applyBorder="1" applyAlignment="1">
      <alignment vertical="center" wrapText="1"/>
    </xf>
    <xf numFmtId="1" fontId="9" fillId="0" borderId="16" xfId="2" applyNumberFormat="1" applyFont="1" applyFill="1" applyBorder="1" applyAlignment="1">
      <alignment horizontal="center" vertical="center" wrapText="1"/>
    </xf>
    <xf numFmtId="1" fontId="10" fillId="0" borderId="30" xfId="2" applyNumberFormat="1" applyFont="1" applyFill="1" applyBorder="1" applyAlignment="1">
      <alignment horizontal="right" vertical="center" wrapText="1"/>
    </xf>
    <xf numFmtId="1" fontId="5" fillId="0" borderId="29" xfId="0" applyNumberFormat="1" applyFont="1" applyFill="1" applyBorder="1" applyAlignment="1">
      <alignment vertical="center"/>
    </xf>
    <xf numFmtId="1" fontId="7" fillId="0" borderId="24" xfId="3" applyNumberFormat="1" applyFont="1" applyFill="1" applyBorder="1" applyAlignment="1">
      <alignment horizontal="center" vertical="center" wrapText="1"/>
    </xf>
    <xf numFmtId="1" fontId="7" fillId="0" borderId="1" xfId="3" applyNumberFormat="1" applyFont="1" applyFill="1" applyBorder="1" applyAlignment="1">
      <alignment horizontal="center" vertical="center" wrapText="1"/>
    </xf>
    <xf numFmtId="49" fontId="10" fillId="0" borderId="32" xfId="3" applyNumberFormat="1" applyFont="1" applyFill="1" applyBorder="1" applyAlignment="1">
      <alignment vertical="center" wrapText="1"/>
    </xf>
    <xf numFmtId="1" fontId="10" fillId="0" borderId="13" xfId="3" applyNumberFormat="1" applyFont="1" applyFill="1" applyBorder="1" applyAlignment="1">
      <alignment horizontal="center" vertical="center" wrapText="1"/>
    </xf>
    <xf numFmtId="1" fontId="10" fillId="0" borderId="14" xfId="3" applyNumberFormat="1" applyFont="1" applyFill="1" applyBorder="1" applyAlignment="1">
      <alignment horizontal="center" vertical="center" wrapText="1"/>
    </xf>
    <xf numFmtId="1" fontId="9" fillId="0" borderId="16" xfId="3" applyNumberFormat="1" applyFont="1" applyFill="1" applyBorder="1" applyAlignment="1">
      <alignment horizontal="center" vertical="center" wrapText="1"/>
    </xf>
    <xf numFmtId="1" fontId="7" fillId="0" borderId="13" xfId="3" applyNumberFormat="1" applyFont="1" applyFill="1" applyBorder="1" applyAlignment="1">
      <alignment horizontal="center" vertical="center" wrapText="1"/>
    </xf>
    <xf numFmtId="1" fontId="7" fillId="0" borderId="14" xfId="3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0" fillId="0" borderId="47" xfId="0" applyNumberFormat="1" applyFont="1" applyFill="1" applyBorder="1" applyAlignment="1">
      <alignment horizontal="center" vertical="center" wrapText="1"/>
    </xf>
    <xf numFmtId="49" fontId="10" fillId="0" borderId="32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49" fontId="10" fillId="0" borderId="22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0" xfId="0" applyFont="1" applyAlignment="1"/>
    <xf numFmtId="0" fontId="16" fillId="0" borderId="5" xfId="0" applyFont="1" applyBorder="1" applyAlignment="1"/>
    <xf numFmtId="0" fontId="16" fillId="0" borderId="1" xfId="0" applyFont="1" applyBorder="1" applyAlignment="1"/>
    <xf numFmtId="1" fontId="9" fillId="0" borderId="23" xfId="0" applyNumberFormat="1" applyFont="1" applyFill="1" applyBorder="1" applyAlignment="1">
      <alignment horizontal="right" vertical="center" wrapText="1"/>
    </xf>
    <xf numFmtId="1" fontId="5" fillId="0" borderId="62" xfId="0" applyNumberFormat="1" applyFont="1" applyFill="1" applyBorder="1" applyAlignment="1">
      <alignment horizontal="right" vertical="center" wrapText="1"/>
    </xf>
    <xf numFmtId="1" fontId="5" fillId="0" borderId="63" xfId="0" applyNumberFormat="1" applyFont="1" applyFill="1" applyBorder="1" applyAlignment="1">
      <alignment horizontal="right" vertical="center" wrapText="1"/>
    </xf>
    <xf numFmtId="1" fontId="18" fillId="0" borderId="28" xfId="0" applyNumberFormat="1" applyFont="1" applyFill="1" applyBorder="1" applyAlignment="1">
      <alignment horizontal="right" vertical="center" wrapText="1"/>
    </xf>
    <xf numFmtId="1" fontId="18" fillId="0" borderId="30" xfId="0" applyNumberFormat="1" applyFont="1" applyFill="1" applyBorder="1" applyAlignment="1">
      <alignment horizontal="right" vertical="center" wrapText="1"/>
    </xf>
    <xf numFmtId="1" fontId="9" fillId="0" borderId="10" xfId="2" applyNumberFormat="1" applyFont="1" applyFill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center" vertical="center" wrapText="1"/>
    </xf>
    <xf numFmtId="1" fontId="18" fillId="0" borderId="23" xfId="0" applyNumberFormat="1" applyFont="1" applyFill="1" applyBorder="1" applyAlignment="1">
      <alignment horizontal="right" vertical="center" wrapText="1"/>
    </xf>
    <xf numFmtId="1" fontId="10" fillId="0" borderId="25" xfId="0" applyNumberFormat="1" applyFont="1" applyFill="1" applyBorder="1" applyAlignment="1">
      <alignment horizontal="center" vertical="center" wrapText="1"/>
    </xf>
    <xf numFmtId="1" fontId="18" fillId="0" borderId="22" xfId="0" applyNumberFormat="1" applyFont="1" applyFill="1" applyBorder="1" applyAlignment="1">
      <alignment horizontal="right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1" fontId="5" fillId="0" borderId="28" xfId="0" applyNumberFormat="1" applyFont="1" applyFill="1" applyBorder="1" applyAlignment="1">
      <alignment horizontal="right" vertical="center" wrapText="1"/>
    </xf>
    <xf numFmtId="1" fontId="8" fillId="0" borderId="47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vertical="center"/>
    </xf>
    <xf numFmtId="49" fontId="10" fillId="0" borderId="32" xfId="0" applyNumberFormat="1" applyFont="1" applyFill="1" applyBorder="1" applyAlignment="1">
      <alignment vertical="center" shrinkToFit="1"/>
    </xf>
    <xf numFmtId="1" fontId="10" fillId="0" borderId="30" xfId="0" applyNumberFormat="1" applyFont="1" applyFill="1" applyBorder="1" applyAlignment="1">
      <alignment horizontal="center" vertical="center" wrapText="1"/>
    </xf>
    <xf numFmtId="1" fontId="5" fillId="0" borderId="30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right" vertical="center" shrinkToFit="1"/>
    </xf>
    <xf numFmtId="49" fontId="12" fillId="0" borderId="69" xfId="0" applyNumberFormat="1" applyFont="1" applyFill="1" applyBorder="1" applyAlignment="1">
      <alignment horizontal="right" vertical="center" shrinkToFit="1"/>
    </xf>
    <xf numFmtId="1" fontId="12" fillId="0" borderId="64" xfId="0" applyNumberFormat="1" applyFont="1" applyFill="1" applyBorder="1" applyAlignment="1">
      <alignment horizontal="center" vertical="center"/>
    </xf>
    <xf numFmtId="1" fontId="12" fillId="0" borderId="54" xfId="0" applyNumberFormat="1" applyFont="1" applyFill="1" applyBorder="1" applyAlignment="1">
      <alignment horizontal="center" vertical="center"/>
    </xf>
    <xf numFmtId="1" fontId="5" fillId="0" borderId="55" xfId="0" applyNumberFormat="1" applyFont="1" applyFill="1" applyBorder="1" applyAlignment="1">
      <alignment horizontal="center" vertical="center"/>
    </xf>
    <xf numFmtId="1" fontId="12" fillId="0" borderId="53" xfId="0" applyNumberFormat="1" applyFont="1" applyFill="1" applyBorder="1" applyAlignment="1">
      <alignment horizontal="center" vertical="center"/>
    </xf>
    <xf numFmtId="49" fontId="29" fillId="0" borderId="45" xfId="0" applyNumberFormat="1" applyFont="1" applyFill="1" applyBorder="1" applyAlignment="1">
      <alignment horizontal="center" vertical="center" wrapText="1"/>
    </xf>
    <xf numFmtId="49" fontId="29" fillId="0" borderId="46" xfId="0" applyNumberFormat="1" applyFont="1" applyFill="1" applyBorder="1" applyAlignment="1">
      <alignment horizontal="center" vertical="center" wrapText="1"/>
    </xf>
    <xf numFmtId="49" fontId="29" fillId="0" borderId="47" xfId="0" applyNumberFormat="1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horizontal="center" vertical="center" wrapText="1"/>
    </xf>
    <xf numFmtId="49" fontId="30" fillId="0" borderId="46" xfId="0" applyNumberFormat="1" applyFont="1" applyFill="1" applyBorder="1" applyAlignment="1">
      <alignment vertical="center" wrapText="1"/>
    </xf>
    <xf numFmtId="49" fontId="30" fillId="0" borderId="47" xfId="0" applyNumberFormat="1" applyFont="1" applyFill="1" applyBorder="1" applyAlignment="1">
      <alignment vertical="center" wrapText="1"/>
    </xf>
    <xf numFmtId="49" fontId="31" fillId="0" borderId="32" xfId="0" applyNumberFormat="1" applyFont="1" applyFill="1" applyBorder="1" applyAlignment="1">
      <alignment vertical="center" shrinkToFit="1"/>
    </xf>
    <xf numFmtId="49" fontId="29" fillId="0" borderId="40" xfId="0" applyNumberFormat="1" applyFont="1" applyFill="1" applyBorder="1" applyAlignment="1">
      <alignment horizontal="center" vertical="center" wrapText="1"/>
    </xf>
    <xf numFmtId="1" fontId="9" fillId="0" borderId="61" xfId="0" applyNumberFormat="1" applyFont="1" applyFill="1" applyBorder="1" applyAlignment="1">
      <alignment horizontal="center" vertical="center" wrapText="1"/>
    </xf>
    <xf numFmtId="1" fontId="5" fillId="0" borderId="28" xfId="2" applyNumberFormat="1" applyFont="1" applyFill="1" applyBorder="1" applyAlignment="1">
      <alignment vertical="center"/>
    </xf>
    <xf numFmtId="1" fontId="10" fillId="0" borderId="24" xfId="2" applyNumberFormat="1" applyFont="1" applyFill="1" applyBorder="1" applyAlignment="1">
      <alignment horizontal="center" vertical="center" wrapText="1"/>
    </xf>
    <xf numFmtId="1" fontId="10" fillId="0" borderId="1" xfId="2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10" fillId="0" borderId="47" xfId="0" applyNumberFormat="1" applyFont="1" applyFill="1" applyBorder="1" applyAlignment="1">
      <alignment vertical="center" wrapText="1"/>
    </xf>
    <xf numFmtId="49" fontId="10" fillId="0" borderId="32" xfId="0" applyNumberFormat="1" applyFont="1" applyFill="1" applyBorder="1" applyAlignment="1">
      <alignment vertical="center" wrapText="1"/>
    </xf>
    <xf numFmtId="49" fontId="7" fillId="0" borderId="17" xfId="0" applyNumberFormat="1" applyFont="1" applyFill="1" applyBorder="1" applyAlignment="1">
      <alignment vertical="center" wrapText="1"/>
    </xf>
    <xf numFmtId="1" fontId="7" fillId="0" borderId="56" xfId="0" applyNumberFormat="1" applyFont="1" applyFill="1" applyBorder="1" applyAlignment="1">
      <alignment horizontal="center" vertical="center" wrapText="1"/>
    </xf>
    <xf numFmtId="1" fontId="7" fillId="0" borderId="60" xfId="0" applyNumberFormat="1" applyFont="1" applyFill="1" applyBorder="1" applyAlignment="1">
      <alignment horizontal="center" vertical="center" wrapText="1"/>
    </xf>
    <xf numFmtId="1" fontId="7" fillId="0" borderId="24" xfId="2" applyNumberFormat="1" applyFont="1" applyFill="1" applyBorder="1" applyAlignment="1">
      <alignment horizontal="center" vertical="center" wrapText="1"/>
    </xf>
    <xf numFmtId="1" fontId="7" fillId="0" borderId="1" xfId="2" applyNumberFormat="1" applyFont="1" applyFill="1" applyBorder="1" applyAlignment="1">
      <alignment horizontal="center" vertical="center" wrapText="1"/>
    </xf>
    <xf numFmtId="1" fontId="10" fillId="0" borderId="23" xfId="2" applyNumberFormat="1" applyFont="1" applyFill="1" applyBorder="1" applyAlignment="1">
      <alignment horizontal="right" vertical="center" wrapText="1"/>
    </xf>
    <xf numFmtId="1" fontId="5" fillId="0" borderId="41" xfId="2" applyNumberFormat="1" applyFont="1" applyFill="1" applyBorder="1" applyAlignment="1">
      <alignment vertical="center"/>
    </xf>
    <xf numFmtId="1" fontId="7" fillId="0" borderId="13" xfId="2" applyNumberFormat="1" applyFont="1" applyFill="1" applyBorder="1" applyAlignment="1">
      <alignment horizontal="center" vertical="center" wrapText="1"/>
    </xf>
    <xf numFmtId="1" fontId="7" fillId="0" borderId="14" xfId="2" applyNumberFormat="1" applyFont="1" applyFill="1" applyBorder="1" applyAlignment="1">
      <alignment horizontal="center" vertical="center" wrapText="1"/>
    </xf>
    <xf numFmtId="1" fontId="10" fillId="0" borderId="13" xfId="2" applyNumberFormat="1" applyFont="1" applyFill="1" applyBorder="1" applyAlignment="1">
      <alignment horizontal="center" vertical="center" wrapText="1"/>
    </xf>
    <xf numFmtId="1" fontId="10" fillId="0" borderId="14" xfId="2" applyNumberFormat="1" applyFont="1" applyFill="1" applyBorder="1" applyAlignment="1">
      <alignment horizontal="center" vertical="center" wrapText="1"/>
    </xf>
    <xf numFmtId="49" fontId="10" fillId="0" borderId="32" xfId="2" applyNumberFormat="1" applyFont="1" applyFill="1" applyBorder="1" applyAlignment="1">
      <alignment vertical="center" wrapText="1"/>
    </xf>
    <xf numFmtId="1" fontId="10" fillId="0" borderId="30" xfId="3" applyNumberFormat="1" applyFont="1" applyFill="1" applyBorder="1" applyAlignment="1">
      <alignment horizontal="right" vertical="center" wrapText="1"/>
    </xf>
    <xf numFmtId="1" fontId="5" fillId="0" borderId="28" xfId="3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justify"/>
    </xf>
    <xf numFmtId="49" fontId="8" fillId="0" borderId="45" xfId="0" applyNumberFormat="1" applyFont="1" applyFill="1" applyBorder="1" applyAlignment="1">
      <alignment vertical="center" wrapText="1"/>
    </xf>
    <xf numFmtId="1" fontId="5" fillId="0" borderId="18" xfId="2" applyNumberFormat="1" applyFont="1" applyFill="1" applyBorder="1" applyAlignment="1">
      <alignment vertical="center"/>
    </xf>
    <xf numFmtId="1" fontId="5" fillId="0" borderId="23" xfId="2" applyNumberFormat="1" applyFont="1" applyFill="1" applyBorder="1" applyAlignment="1">
      <alignment vertical="center"/>
    </xf>
    <xf numFmtId="1" fontId="7" fillId="0" borderId="22" xfId="0" applyNumberFormat="1" applyFont="1" applyFill="1" applyBorder="1" applyAlignment="1">
      <alignment vertical="center"/>
    </xf>
    <xf numFmtId="49" fontId="8" fillId="0" borderId="49" xfId="0" applyNumberFormat="1" applyFont="1" applyFill="1" applyBorder="1" applyAlignment="1">
      <alignment vertical="center" wrapText="1"/>
    </xf>
    <xf numFmtId="1" fontId="10" fillId="0" borderId="50" xfId="2" applyNumberFormat="1" applyFont="1" applyFill="1" applyBorder="1" applyAlignment="1">
      <alignment horizontal="center" vertical="center" wrapText="1"/>
    </xf>
    <xf numFmtId="1" fontId="10" fillId="0" borderId="51" xfId="2" applyNumberFormat="1" applyFont="1" applyFill="1" applyBorder="1" applyAlignment="1">
      <alignment horizontal="center" vertical="center" wrapText="1"/>
    </xf>
    <xf numFmtId="1" fontId="9" fillId="0" borderId="52" xfId="2" applyNumberFormat="1" applyFont="1" applyFill="1" applyBorder="1" applyAlignment="1">
      <alignment horizontal="center" vertical="center" wrapText="1"/>
    </xf>
    <xf numFmtId="1" fontId="10" fillId="0" borderId="63" xfId="2" applyNumberFormat="1" applyFont="1" applyFill="1" applyBorder="1" applyAlignment="1">
      <alignment horizontal="right" vertical="center" wrapText="1"/>
    </xf>
    <xf numFmtId="1" fontId="5" fillId="0" borderId="30" xfId="0" applyNumberFormat="1" applyFont="1" applyFill="1" applyBorder="1" applyAlignment="1">
      <alignment vertical="center"/>
    </xf>
    <xf numFmtId="0" fontId="15" fillId="0" borderId="5" xfId="0" applyFont="1" applyBorder="1" applyAlignment="1">
      <alignment horizontal="justify"/>
    </xf>
    <xf numFmtId="0" fontId="0" fillId="0" borderId="0" xfId="0" applyFill="1"/>
    <xf numFmtId="1" fontId="5" fillId="0" borderId="41" xfId="0" applyNumberFormat="1" applyFont="1" applyFill="1" applyBorder="1" applyAlignment="1">
      <alignment vertical="center"/>
    </xf>
    <xf numFmtId="1" fontId="10" fillId="0" borderId="23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vertical="center"/>
    </xf>
    <xf numFmtId="1" fontId="5" fillId="0" borderId="22" xfId="2" applyNumberFormat="1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1" fontId="8" fillId="0" borderId="57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31" fillId="0" borderId="46" xfId="0" applyNumberFormat="1" applyFont="1" applyFill="1" applyBorder="1" applyAlignment="1">
      <alignment vertical="center" shrinkToFit="1"/>
    </xf>
    <xf numFmtId="1" fontId="5" fillId="0" borderId="27" xfId="0" applyNumberFormat="1" applyFont="1" applyFill="1" applyBorder="1" applyAlignment="1">
      <alignment horizontal="right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1" fontId="10" fillId="0" borderId="50" xfId="0" applyNumberFormat="1" applyFont="1" applyFill="1" applyBorder="1" applyAlignment="1">
      <alignment horizontal="center" vertical="center" wrapText="1"/>
    </xf>
    <xf numFmtId="1" fontId="10" fillId="0" borderId="51" xfId="0" applyNumberFormat="1" applyFont="1" applyFill="1" applyBorder="1" applyAlignment="1">
      <alignment horizontal="center" vertical="center" wrapText="1"/>
    </xf>
    <xf numFmtId="1" fontId="10" fillId="0" borderId="63" xfId="0" applyNumberFormat="1" applyFont="1" applyFill="1" applyBorder="1" applyAlignment="1">
      <alignment horizontal="right" vertical="center" wrapText="1"/>
    </xf>
    <xf numFmtId="0" fontId="33" fillId="0" borderId="0" xfId="0" applyFont="1" applyFill="1" applyBorder="1"/>
    <xf numFmtId="1" fontId="12" fillId="0" borderId="12" xfId="0" applyNumberFormat="1" applyFont="1" applyFill="1" applyBorder="1" applyAlignment="1">
      <alignment horizontal="right" vertical="center" wrapText="1"/>
    </xf>
    <xf numFmtId="1" fontId="10" fillId="0" borderId="6" xfId="0" applyNumberFormat="1" applyFont="1" applyFill="1" applyBorder="1" applyAlignment="1">
      <alignment horizontal="right" vertical="center" wrapText="1"/>
    </xf>
    <xf numFmtId="1" fontId="10" fillId="0" borderId="62" xfId="0" applyNumberFormat="1" applyFont="1" applyFill="1" applyBorder="1" applyAlignment="1">
      <alignment horizontal="right" vertical="center" wrapText="1"/>
    </xf>
    <xf numFmtId="1" fontId="5" fillId="0" borderId="12" xfId="0" applyNumberFormat="1" applyFont="1" applyFill="1" applyBorder="1" applyAlignment="1">
      <alignment horizontal="right" vertical="center" wrapText="1"/>
    </xf>
    <xf numFmtId="49" fontId="8" fillId="0" borderId="18" xfId="0" applyNumberFormat="1" applyFont="1" applyFill="1" applyBorder="1" applyAlignment="1">
      <alignment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1" fontId="19" fillId="0" borderId="26" xfId="0" applyNumberFormat="1" applyFont="1" applyFill="1" applyBorder="1" applyAlignment="1">
      <alignment horizontal="center" vertical="center" wrapText="1"/>
    </xf>
    <xf numFmtId="1" fontId="5" fillId="0" borderId="27" xfId="0" applyNumberFormat="1" applyFont="1" applyFill="1" applyBorder="1" applyAlignment="1">
      <alignment vertical="center"/>
    </xf>
    <xf numFmtId="0" fontId="15" fillId="0" borderId="16" xfId="0" applyFont="1" applyBorder="1" applyAlignment="1">
      <alignment horizontal="justify"/>
    </xf>
    <xf numFmtId="0" fontId="34" fillId="0" borderId="0" xfId="0" applyFont="1"/>
    <xf numFmtId="49" fontId="8" fillId="0" borderId="49" xfId="0" applyNumberFormat="1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horizontal="justify"/>
    </xf>
    <xf numFmtId="49" fontId="36" fillId="0" borderId="47" xfId="0" applyNumberFormat="1" applyFont="1" applyFill="1" applyBorder="1" applyAlignment="1">
      <alignment vertical="center" wrapText="1"/>
    </xf>
    <xf numFmtId="49" fontId="36" fillId="0" borderId="49" xfId="0" applyNumberFormat="1" applyFont="1" applyFill="1" applyBorder="1" applyAlignment="1">
      <alignment vertical="center" wrapText="1"/>
    </xf>
    <xf numFmtId="49" fontId="36" fillId="0" borderId="32" xfId="0" applyNumberFormat="1" applyFont="1" applyFill="1" applyBorder="1" applyAlignment="1">
      <alignment vertical="center" wrapText="1"/>
    </xf>
    <xf numFmtId="49" fontId="37" fillId="0" borderId="47" xfId="0" applyNumberFormat="1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vertical="center" wrapText="1"/>
    </xf>
    <xf numFmtId="49" fontId="10" fillId="0" borderId="32" xfId="2" applyNumberFormat="1" applyFont="1" applyFill="1" applyBorder="1" applyAlignment="1">
      <alignment horizontal="center" vertical="center" wrapText="1"/>
    </xf>
    <xf numFmtId="49" fontId="16" fillId="0" borderId="47" xfId="0" applyNumberFormat="1" applyFont="1" applyFill="1" applyBorder="1" applyAlignment="1">
      <alignment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49" fontId="8" fillId="0" borderId="57" xfId="0" applyNumberFormat="1" applyFont="1" applyFill="1" applyBorder="1" applyAlignment="1">
      <alignment horizontal="center" vertical="center" wrapText="1"/>
    </xf>
    <xf numFmtId="49" fontId="8" fillId="0" borderId="46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1" fontId="9" fillId="0" borderId="65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1" fontId="39" fillId="0" borderId="24" xfId="0" applyNumberFormat="1" applyFont="1" applyFill="1" applyBorder="1" applyAlignment="1">
      <alignment horizontal="center" vertical="center" wrapText="1"/>
    </xf>
    <xf numFmtId="1" fontId="39" fillId="0" borderId="1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/>
    <xf numFmtId="0" fontId="16" fillId="0" borderId="24" xfId="0" applyFont="1" applyBorder="1" applyAlignment="1"/>
    <xf numFmtId="0" fontId="16" fillId="0" borderId="24" xfId="0" applyFont="1" applyBorder="1" applyAlignment="1">
      <alignment horizontal="justify"/>
    </xf>
    <xf numFmtId="0" fontId="16" fillId="0" borderId="21" xfId="0" applyFont="1" applyBorder="1" applyAlignment="1"/>
    <xf numFmtId="0" fontId="16" fillId="0" borderId="26" xfId="0" applyFont="1" applyBorder="1" applyAlignment="1"/>
    <xf numFmtId="0" fontId="40" fillId="0" borderId="1" xfId="0" applyFont="1" applyBorder="1" applyAlignment="1">
      <alignment horizontal="justify"/>
    </xf>
    <xf numFmtId="1" fontId="39" fillId="0" borderId="19" xfId="0" applyNumberFormat="1" applyFont="1" applyFill="1" applyBorder="1" applyAlignment="1">
      <alignment horizontal="center" vertical="center" wrapText="1"/>
    </xf>
    <xf numFmtId="1" fontId="39" fillId="0" borderId="5" xfId="0" applyNumberFormat="1" applyFont="1" applyFill="1" applyBorder="1" applyAlignment="1">
      <alignment horizontal="center" vertical="center" wrapText="1"/>
    </xf>
    <xf numFmtId="49" fontId="39" fillId="0" borderId="47" xfId="0" applyNumberFormat="1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justify"/>
    </xf>
    <xf numFmtId="49" fontId="10" fillId="0" borderId="46" xfId="0" applyNumberFormat="1" applyFont="1" applyFill="1" applyBorder="1" applyAlignment="1">
      <alignment horizontal="center" vertical="center" shrinkToFit="1"/>
    </xf>
    <xf numFmtId="49" fontId="8" fillId="0" borderId="22" xfId="0" applyNumberFormat="1" applyFont="1" applyFill="1" applyBorder="1" applyAlignment="1">
      <alignment horizontal="center" vertical="center" wrapText="1"/>
    </xf>
    <xf numFmtId="1" fontId="7" fillId="0" borderId="57" xfId="0" applyNumberFormat="1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justify"/>
    </xf>
    <xf numFmtId="0" fontId="16" fillId="0" borderId="5" xfId="0" applyFont="1" applyFill="1" applyBorder="1" applyAlignment="1">
      <alignment horizontal="justify"/>
    </xf>
    <xf numFmtId="0" fontId="0" fillId="0" borderId="54" xfId="0" applyFill="1" applyBorder="1"/>
    <xf numFmtId="0" fontId="16" fillId="0" borderId="13" xfId="0" applyFont="1" applyFill="1" applyBorder="1" applyAlignment="1">
      <alignment horizontal="justify"/>
    </xf>
    <xf numFmtId="0" fontId="16" fillId="0" borderId="25" xfId="0" applyFont="1" applyFill="1" applyBorder="1" applyAlignment="1">
      <alignment horizontal="justify"/>
    </xf>
    <xf numFmtId="0" fontId="16" fillId="0" borderId="55" xfId="0" applyFont="1" applyFill="1" applyBorder="1" applyAlignment="1">
      <alignment horizontal="justify"/>
    </xf>
    <xf numFmtId="0" fontId="13" fillId="0" borderId="1" xfId="0" applyFont="1" applyFill="1" applyBorder="1" applyAlignment="1">
      <alignment horizontal="justify"/>
    </xf>
    <xf numFmtId="0" fontId="0" fillId="0" borderId="14" xfId="0" applyFill="1" applyBorder="1"/>
    <xf numFmtId="49" fontId="12" fillId="0" borderId="17" xfId="0" applyNumberFormat="1" applyFont="1" applyFill="1" applyBorder="1" applyAlignment="1">
      <alignment horizontal="right" vertical="center" shrinkToFit="1"/>
    </xf>
    <xf numFmtId="0" fontId="40" fillId="0" borderId="5" xfId="0" applyFont="1" applyFill="1" applyBorder="1" applyAlignment="1">
      <alignment horizontal="justify"/>
    </xf>
    <xf numFmtId="0" fontId="16" fillId="0" borderId="16" xfId="0" applyFont="1" applyFill="1" applyBorder="1" applyAlignment="1">
      <alignment horizontal="justify"/>
    </xf>
    <xf numFmtId="0" fontId="40" fillId="0" borderId="25" xfId="0" applyFont="1" applyFill="1" applyBorder="1" applyAlignment="1">
      <alignment horizontal="justify"/>
    </xf>
    <xf numFmtId="0" fontId="15" fillId="0" borderId="1" xfId="0" applyFont="1" applyFill="1" applyBorder="1" applyAlignment="1">
      <alignment horizontal="justify"/>
    </xf>
    <xf numFmtId="0" fontId="13" fillId="0" borderId="25" xfId="0" applyFont="1" applyFill="1" applyBorder="1" applyAlignment="1">
      <alignment horizontal="justify"/>
    </xf>
    <xf numFmtId="0" fontId="15" fillId="0" borderId="16" xfId="0" applyFont="1" applyFill="1" applyBorder="1" applyAlignment="1">
      <alignment horizontal="justify"/>
    </xf>
    <xf numFmtId="0" fontId="15" fillId="0" borderId="5" xfId="0" applyFont="1" applyFill="1" applyBorder="1" applyAlignment="1">
      <alignment horizontal="justify"/>
    </xf>
    <xf numFmtId="0" fontId="15" fillId="0" borderId="14" xfId="0" applyFont="1" applyFill="1" applyBorder="1" applyAlignment="1">
      <alignment horizontal="justify"/>
    </xf>
    <xf numFmtId="49" fontId="10" fillId="27" borderId="46" xfId="0" applyNumberFormat="1" applyFont="1" applyFill="1" applyBorder="1" applyAlignment="1">
      <alignment vertical="center" wrapText="1"/>
    </xf>
    <xf numFmtId="1" fontId="5" fillId="27" borderId="55" xfId="0" applyNumberFormat="1" applyFont="1" applyFill="1" applyBorder="1" applyAlignment="1">
      <alignment horizontal="center" vertical="center"/>
    </xf>
    <xf numFmtId="49" fontId="8" fillId="27" borderId="45" xfId="0" applyNumberFormat="1" applyFont="1" applyFill="1" applyBorder="1" applyAlignment="1">
      <alignment vertical="center" wrapText="1"/>
    </xf>
    <xf numFmtId="49" fontId="7" fillId="27" borderId="47" xfId="0" applyNumberFormat="1" applyFont="1" applyFill="1" applyBorder="1" applyAlignment="1">
      <alignment vertical="center" wrapText="1"/>
    </xf>
    <xf numFmtId="49" fontId="8" fillId="27" borderId="46" xfId="0" applyNumberFormat="1" applyFont="1" applyFill="1" applyBorder="1" applyAlignment="1">
      <alignment vertical="center" wrapText="1"/>
    </xf>
    <xf numFmtId="49" fontId="8" fillId="27" borderId="47" xfId="0" applyNumberFormat="1" applyFont="1" applyFill="1" applyBorder="1" applyAlignment="1">
      <alignment vertical="center" wrapText="1"/>
    </xf>
    <xf numFmtId="49" fontId="8" fillId="27" borderId="49" xfId="0" applyNumberFormat="1" applyFont="1" applyFill="1" applyBorder="1" applyAlignment="1">
      <alignment vertical="center" wrapText="1"/>
    </xf>
    <xf numFmtId="49" fontId="7" fillId="27" borderId="45" xfId="0" applyNumberFormat="1" applyFont="1" applyFill="1" applyBorder="1" applyAlignment="1">
      <alignment vertical="center" wrapText="1"/>
    </xf>
    <xf numFmtId="49" fontId="10" fillId="27" borderId="32" xfId="0" applyNumberFormat="1" applyFont="1" applyFill="1" applyBorder="1" applyAlignment="1">
      <alignment vertical="center" wrapText="1"/>
    </xf>
    <xf numFmtId="49" fontId="7" fillId="27" borderId="32" xfId="0" applyNumberFormat="1" applyFont="1" applyFill="1" applyBorder="1" applyAlignment="1">
      <alignment vertical="center" wrapText="1"/>
    </xf>
    <xf numFmtId="1" fontId="7" fillId="27" borderId="5" xfId="0" applyNumberFormat="1" applyFont="1" applyFill="1" applyBorder="1" applyAlignment="1">
      <alignment horizontal="center" vertical="center" wrapText="1"/>
    </xf>
    <xf numFmtId="1" fontId="7" fillId="27" borderId="1" xfId="0" applyNumberFormat="1" applyFont="1" applyFill="1" applyBorder="1" applyAlignment="1">
      <alignment horizontal="center" vertical="center" wrapText="1"/>
    </xf>
    <xf numFmtId="49" fontId="10" fillId="27" borderId="46" xfId="0" applyNumberFormat="1" applyFont="1" applyFill="1" applyBorder="1" applyAlignment="1">
      <alignment horizontal="center" vertical="center" wrapText="1"/>
    </xf>
    <xf numFmtId="1" fontId="7" fillId="27" borderId="35" xfId="0" applyNumberFormat="1" applyFont="1" applyFill="1" applyBorder="1" applyAlignment="1">
      <alignment horizontal="center" vertical="center" wrapText="1"/>
    </xf>
    <xf numFmtId="1" fontId="12" fillId="27" borderId="54" xfId="0" applyNumberFormat="1" applyFont="1" applyFill="1" applyBorder="1" applyAlignment="1">
      <alignment horizontal="center" vertical="center"/>
    </xf>
    <xf numFmtId="1" fontId="7" fillId="27" borderId="14" xfId="0" applyNumberFormat="1" applyFont="1" applyFill="1" applyBorder="1" applyAlignment="1">
      <alignment horizontal="center" vertical="center" wrapText="1"/>
    </xf>
    <xf numFmtId="1" fontId="10" fillId="27" borderId="30" xfId="0" applyNumberFormat="1" applyFont="1" applyFill="1" applyBorder="1" applyAlignment="1">
      <alignment horizontal="right" vertical="center" wrapText="1"/>
    </xf>
    <xf numFmtId="1" fontId="10" fillId="27" borderId="22" xfId="0" applyNumberFormat="1" applyFont="1" applyFill="1" applyBorder="1" applyAlignment="1">
      <alignment horizontal="right" vertical="center" wrapText="1"/>
    </xf>
    <xf numFmtId="1" fontId="7" fillId="27" borderId="24" xfId="0" applyNumberFormat="1" applyFont="1" applyFill="1" applyBorder="1" applyAlignment="1">
      <alignment horizontal="center" vertical="center" wrapText="1"/>
    </xf>
    <xf numFmtId="49" fontId="10" fillId="27" borderId="17" xfId="0" applyNumberFormat="1" applyFont="1" applyFill="1" applyBorder="1" applyAlignment="1">
      <alignment vertical="center" wrapText="1"/>
    </xf>
    <xf numFmtId="49" fontId="10" fillId="27" borderId="32" xfId="2" applyNumberFormat="1" applyFont="1" applyFill="1" applyBorder="1" applyAlignment="1">
      <alignment vertical="center" wrapText="1"/>
    </xf>
    <xf numFmtId="49" fontId="7" fillId="27" borderId="46" xfId="0" applyNumberFormat="1" applyFont="1" applyFill="1" applyBorder="1" applyAlignment="1">
      <alignment vertical="center" wrapText="1"/>
    </xf>
    <xf numFmtId="49" fontId="7" fillId="27" borderId="22" xfId="0" applyNumberFormat="1" applyFont="1" applyFill="1" applyBorder="1" applyAlignment="1">
      <alignment vertical="center" wrapText="1"/>
    </xf>
    <xf numFmtId="49" fontId="7" fillId="27" borderId="18" xfId="0" applyNumberFormat="1" applyFont="1" applyFill="1" applyBorder="1" applyAlignment="1">
      <alignment vertical="center" wrapText="1"/>
    </xf>
    <xf numFmtId="49" fontId="7" fillId="27" borderId="23" xfId="0" applyNumberFormat="1" applyFont="1" applyFill="1" applyBorder="1" applyAlignment="1">
      <alignment vertical="center" wrapText="1"/>
    </xf>
    <xf numFmtId="1" fontId="10" fillId="27" borderId="28" xfId="0" applyNumberFormat="1" applyFont="1" applyFill="1" applyBorder="1" applyAlignment="1">
      <alignment horizontal="right" vertical="center" wrapText="1"/>
    </xf>
    <xf numFmtId="1" fontId="10" fillId="27" borderId="23" xfId="0" applyNumberFormat="1" applyFont="1" applyFill="1" applyBorder="1" applyAlignment="1">
      <alignment horizontal="right" vertical="center" wrapText="1"/>
    </xf>
    <xf numFmtId="0" fontId="16" fillId="0" borderId="24" xfId="0" applyFont="1" applyFill="1" applyBorder="1" applyAlignment="1">
      <alignment horizontal="justify"/>
    </xf>
    <xf numFmtId="0" fontId="13" fillId="0" borderId="24" xfId="0" applyFont="1" applyFill="1" applyBorder="1" applyAlignment="1">
      <alignment horizontal="justify"/>
    </xf>
    <xf numFmtId="0" fontId="13" fillId="0" borderId="13" xfId="0" applyFont="1" applyFill="1" applyBorder="1" applyAlignment="1">
      <alignment horizontal="justify"/>
    </xf>
    <xf numFmtId="0" fontId="16" fillId="0" borderId="30" xfId="0" applyFont="1" applyFill="1" applyBorder="1" applyAlignment="1">
      <alignment horizontal="justify"/>
    </xf>
    <xf numFmtId="0" fontId="16" fillId="0" borderId="19" xfId="0" applyFont="1" applyFill="1" applyBorder="1" applyAlignment="1">
      <alignment horizontal="justify"/>
    </xf>
    <xf numFmtId="0" fontId="0" fillId="0" borderId="53" xfId="0" applyFill="1" applyBorder="1"/>
    <xf numFmtId="0" fontId="16" fillId="0" borderId="40" xfId="0" applyFont="1" applyFill="1" applyBorder="1" applyAlignment="1">
      <alignment horizontal="justify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shrinkToFit="1"/>
    </xf>
    <xf numFmtId="49" fontId="12" fillId="0" borderId="40" xfId="0" applyNumberFormat="1" applyFont="1" applyFill="1" applyBorder="1" applyAlignment="1">
      <alignment horizontal="center" vertical="center" shrinkToFit="1"/>
    </xf>
    <xf numFmtId="1" fontId="12" fillId="0" borderId="35" xfId="0" applyNumberFormat="1" applyFont="1" applyFill="1" applyBorder="1" applyAlignment="1">
      <alignment horizontal="center" vertical="center"/>
    </xf>
    <xf numFmtId="1" fontId="12" fillId="0" borderId="36" xfId="0" applyNumberFormat="1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center" vertical="center"/>
    </xf>
    <xf numFmtId="1" fontId="12" fillId="0" borderId="40" xfId="0" applyNumberFormat="1" applyFont="1" applyFill="1" applyBorder="1" applyAlignment="1">
      <alignment horizontal="right" vertical="center"/>
    </xf>
    <xf numFmtId="1" fontId="5" fillId="0" borderId="40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1" fontId="7" fillId="0" borderId="30" xfId="0" applyNumberFormat="1" applyFont="1" applyFill="1" applyBorder="1" applyAlignment="1">
      <alignment horizontal="right" vertical="center" wrapText="1"/>
    </xf>
    <xf numFmtId="0" fontId="13" fillId="0" borderId="14" xfId="0" applyFont="1" applyFill="1" applyBorder="1" applyAlignment="1">
      <alignment horizontal="justify"/>
    </xf>
    <xf numFmtId="49" fontId="12" fillId="0" borderId="17" xfId="3" applyNumberFormat="1" applyFont="1" applyFill="1" applyBorder="1" applyAlignment="1">
      <alignment horizontal="right" vertical="center" shrinkToFit="1"/>
    </xf>
    <xf numFmtId="1" fontId="12" fillId="0" borderId="53" xfId="3" applyNumberFormat="1" applyFont="1" applyFill="1" applyBorder="1" applyAlignment="1">
      <alignment horizontal="center" vertical="center"/>
    </xf>
    <xf numFmtId="1" fontId="12" fillId="0" borderId="54" xfId="3" applyNumberFormat="1" applyFont="1" applyFill="1" applyBorder="1" applyAlignment="1">
      <alignment horizontal="center" vertical="center"/>
    </xf>
    <xf numFmtId="1" fontId="5" fillId="0" borderId="55" xfId="3" applyNumberFormat="1" applyFont="1" applyFill="1" applyBorder="1" applyAlignment="1">
      <alignment horizontal="center" vertical="center"/>
    </xf>
    <xf numFmtId="1" fontId="12" fillId="0" borderId="44" xfId="3" applyNumberFormat="1" applyFont="1" applyFill="1" applyBorder="1" applyAlignment="1">
      <alignment horizontal="center" vertical="center"/>
    </xf>
    <xf numFmtId="1" fontId="5" fillId="0" borderId="16" xfId="3" applyNumberFormat="1" applyFont="1" applyFill="1" applyBorder="1" applyAlignment="1">
      <alignment horizontal="right" vertical="center"/>
    </xf>
    <xf numFmtId="0" fontId="20" fillId="0" borderId="0" xfId="0" applyFont="1" applyFill="1"/>
    <xf numFmtId="1" fontId="12" fillId="0" borderId="44" xfId="0" applyNumberFormat="1" applyFont="1" applyFill="1" applyBorder="1" applyAlignment="1">
      <alignment horizontal="center" vertical="center"/>
    </xf>
    <xf numFmtId="49" fontId="23" fillId="3" borderId="6" xfId="0" applyNumberFormat="1" applyFont="1" applyFill="1" applyBorder="1" applyAlignment="1">
      <alignment horizontal="center" vertical="center" wrapText="1"/>
    </xf>
    <xf numFmtId="49" fontId="23" fillId="3" borderId="12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67" xfId="0" applyFont="1" applyFill="1" applyBorder="1" applyAlignment="1">
      <alignment horizontal="center" vertical="center" wrapText="1"/>
    </xf>
    <xf numFmtId="0" fontId="21" fillId="7" borderId="59" xfId="0" applyFont="1" applyFill="1" applyBorder="1" applyAlignment="1">
      <alignment horizontal="center" vertical="center" wrapText="1"/>
    </xf>
    <xf numFmtId="0" fontId="21" fillId="7" borderId="43" xfId="0" applyFont="1" applyFill="1" applyBorder="1" applyAlignment="1">
      <alignment horizontal="center" vertical="center" wrapText="1"/>
    </xf>
    <xf numFmtId="0" fontId="21" fillId="7" borderId="42" xfId="0" applyFont="1" applyFill="1" applyBorder="1" applyAlignment="1">
      <alignment horizontal="center" vertical="center" wrapText="1"/>
    </xf>
    <xf numFmtId="0" fontId="21" fillId="7" borderId="66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66" xfId="0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9" fontId="4" fillId="3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67" xfId="0" applyFont="1" applyFill="1" applyBorder="1" applyAlignment="1">
      <alignment horizontal="center" vertical="center" wrapText="1"/>
    </xf>
    <xf numFmtId="0" fontId="21" fillId="8" borderId="59" xfId="0" applyFont="1" applyFill="1" applyBorder="1" applyAlignment="1">
      <alignment horizontal="center" vertical="center" wrapText="1"/>
    </xf>
    <xf numFmtId="0" fontId="21" fillId="8" borderId="43" xfId="0" applyFont="1" applyFill="1" applyBorder="1" applyAlignment="1">
      <alignment horizontal="center" vertical="center" wrapText="1"/>
    </xf>
    <xf numFmtId="0" fontId="21" fillId="8" borderId="42" xfId="0" applyFont="1" applyFill="1" applyBorder="1" applyAlignment="1">
      <alignment horizontal="center" vertical="center" wrapText="1"/>
    </xf>
    <xf numFmtId="0" fontId="21" fillId="8" borderId="66" xfId="0" applyFont="1" applyFill="1" applyBorder="1" applyAlignment="1">
      <alignment horizontal="center" vertical="center" wrapText="1"/>
    </xf>
    <xf numFmtId="49" fontId="23" fillId="3" borderId="11" xfId="0" applyNumberFormat="1" applyFont="1" applyFill="1" applyBorder="1" applyAlignment="1">
      <alignment horizontal="center" vertical="center" wrapText="1"/>
    </xf>
    <xf numFmtId="49" fontId="23" fillId="3" borderId="17" xfId="0" applyNumberFormat="1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21" fillId="9" borderId="11" xfId="0" applyFont="1" applyFill="1" applyBorder="1" applyAlignment="1">
      <alignment horizontal="center" vertical="center" wrapText="1"/>
    </xf>
    <xf numFmtId="0" fontId="21" fillId="9" borderId="67" xfId="0" applyFont="1" applyFill="1" applyBorder="1" applyAlignment="1">
      <alignment horizontal="center" vertical="center" wrapText="1"/>
    </xf>
    <xf numFmtId="0" fontId="21" fillId="9" borderId="59" xfId="0" applyFont="1" applyFill="1" applyBorder="1" applyAlignment="1">
      <alignment horizontal="center" vertical="center" wrapText="1"/>
    </xf>
    <xf numFmtId="0" fontId="21" fillId="9" borderId="43" xfId="0" applyFont="1" applyFill="1" applyBorder="1" applyAlignment="1">
      <alignment horizontal="center" vertical="center" wrapText="1"/>
    </xf>
    <xf numFmtId="0" fontId="21" fillId="9" borderId="42" xfId="0" applyFont="1" applyFill="1" applyBorder="1" applyAlignment="1">
      <alignment horizontal="center" vertical="center" wrapText="1"/>
    </xf>
    <xf numFmtId="0" fontId="21" fillId="9" borderId="66" xfId="0" applyFont="1" applyFill="1" applyBorder="1" applyAlignment="1">
      <alignment horizontal="center" vertical="center" wrapText="1"/>
    </xf>
    <xf numFmtId="0" fontId="38" fillId="10" borderId="11" xfId="0" applyFont="1" applyFill="1" applyBorder="1" applyAlignment="1">
      <alignment horizontal="center" vertical="center" wrapText="1"/>
    </xf>
    <xf numFmtId="0" fontId="38" fillId="10" borderId="67" xfId="0" applyFont="1" applyFill="1" applyBorder="1" applyAlignment="1">
      <alignment horizontal="center" vertical="center" wrapText="1"/>
    </xf>
    <xf numFmtId="0" fontId="38" fillId="10" borderId="59" xfId="0" applyFont="1" applyFill="1" applyBorder="1" applyAlignment="1">
      <alignment horizontal="center" vertical="center" wrapText="1"/>
    </xf>
    <xf numFmtId="0" fontId="38" fillId="10" borderId="43" xfId="0" applyFont="1" applyFill="1" applyBorder="1" applyAlignment="1">
      <alignment horizontal="center" vertical="center" wrapText="1"/>
    </xf>
    <xf numFmtId="0" fontId="38" fillId="10" borderId="42" xfId="0" applyFont="1" applyFill="1" applyBorder="1" applyAlignment="1">
      <alignment horizontal="center" vertical="center" wrapText="1"/>
    </xf>
    <xf numFmtId="0" fontId="38" fillId="10" borderId="66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21" fillId="5" borderId="67" xfId="0" applyFont="1" applyFill="1" applyBorder="1" applyAlignment="1">
      <alignment horizontal="center" vertical="center" wrapText="1"/>
    </xf>
    <xf numFmtId="0" fontId="21" fillId="5" borderId="59" xfId="0" applyFont="1" applyFill="1" applyBorder="1" applyAlignment="1">
      <alignment horizontal="center" vertical="center" wrapText="1"/>
    </xf>
    <xf numFmtId="0" fontId="21" fillId="5" borderId="43" xfId="0" applyFont="1" applyFill="1" applyBorder="1" applyAlignment="1">
      <alignment horizontal="center" vertical="center" wrapText="1"/>
    </xf>
    <xf numFmtId="0" fontId="21" fillId="5" borderId="42" xfId="0" applyFont="1" applyFill="1" applyBorder="1" applyAlignment="1">
      <alignment horizontal="center" vertical="center" wrapText="1"/>
    </xf>
    <xf numFmtId="0" fontId="21" fillId="5" borderId="66" xfId="0" applyFont="1" applyFill="1" applyBorder="1" applyAlignment="1">
      <alignment horizontal="center" vertical="center" wrapText="1"/>
    </xf>
    <xf numFmtId="0" fontId="21" fillId="11" borderId="11" xfId="0" applyFont="1" applyFill="1" applyBorder="1" applyAlignment="1">
      <alignment horizontal="center" vertical="center" wrapText="1"/>
    </xf>
    <xf numFmtId="0" fontId="21" fillId="11" borderId="67" xfId="0" applyFont="1" applyFill="1" applyBorder="1" applyAlignment="1">
      <alignment horizontal="center" vertical="center" wrapText="1"/>
    </xf>
    <xf numFmtId="0" fontId="21" fillId="11" borderId="59" xfId="0" applyFont="1" applyFill="1" applyBorder="1" applyAlignment="1">
      <alignment horizontal="center" vertical="center" wrapText="1"/>
    </xf>
    <xf numFmtId="0" fontId="21" fillId="11" borderId="43" xfId="0" applyFont="1" applyFill="1" applyBorder="1" applyAlignment="1">
      <alignment horizontal="center" vertical="center" wrapText="1"/>
    </xf>
    <xf numFmtId="0" fontId="21" fillId="11" borderId="42" xfId="0" applyFont="1" applyFill="1" applyBorder="1" applyAlignment="1">
      <alignment horizontal="center" vertical="center" wrapText="1"/>
    </xf>
    <xf numFmtId="0" fontId="21" fillId="11" borderId="66" xfId="0" applyFont="1" applyFill="1" applyBorder="1" applyAlignment="1">
      <alignment horizontal="center" vertical="center" wrapText="1"/>
    </xf>
    <xf numFmtId="0" fontId="21" fillId="12" borderId="11" xfId="0" applyFont="1" applyFill="1" applyBorder="1" applyAlignment="1">
      <alignment horizontal="center" vertical="center" wrapText="1"/>
    </xf>
    <xf numFmtId="0" fontId="21" fillId="12" borderId="67" xfId="0" applyFont="1" applyFill="1" applyBorder="1" applyAlignment="1">
      <alignment horizontal="center" vertical="center" wrapText="1"/>
    </xf>
    <xf numFmtId="0" fontId="21" fillId="12" borderId="59" xfId="0" applyFont="1" applyFill="1" applyBorder="1" applyAlignment="1">
      <alignment horizontal="center" vertical="center" wrapText="1"/>
    </xf>
    <xf numFmtId="0" fontId="21" fillId="12" borderId="43" xfId="0" applyFont="1" applyFill="1" applyBorder="1" applyAlignment="1">
      <alignment horizontal="center" vertical="center" wrapText="1"/>
    </xf>
    <xf numFmtId="0" fontId="21" fillId="12" borderId="42" xfId="0" applyFont="1" applyFill="1" applyBorder="1" applyAlignment="1">
      <alignment horizontal="center" vertical="center" wrapText="1"/>
    </xf>
    <xf numFmtId="0" fontId="21" fillId="12" borderId="66" xfId="0" applyFont="1" applyFill="1" applyBorder="1" applyAlignment="1">
      <alignment horizontal="center" vertical="center" wrapText="1"/>
    </xf>
    <xf numFmtId="0" fontId="21" fillId="13" borderId="11" xfId="0" applyFont="1" applyFill="1" applyBorder="1" applyAlignment="1">
      <alignment horizontal="center" vertical="center" wrapText="1"/>
    </xf>
    <xf numFmtId="0" fontId="21" fillId="13" borderId="67" xfId="0" applyFont="1" applyFill="1" applyBorder="1" applyAlignment="1">
      <alignment horizontal="center" vertical="center" wrapText="1"/>
    </xf>
    <xf numFmtId="0" fontId="21" fillId="13" borderId="59" xfId="0" applyFont="1" applyFill="1" applyBorder="1" applyAlignment="1">
      <alignment horizontal="center" vertical="center" wrapText="1"/>
    </xf>
    <xf numFmtId="0" fontId="21" fillId="13" borderId="43" xfId="0" applyFont="1" applyFill="1" applyBorder="1" applyAlignment="1">
      <alignment horizontal="center" vertical="center" wrapText="1"/>
    </xf>
    <xf numFmtId="0" fontId="21" fillId="13" borderId="42" xfId="0" applyFont="1" applyFill="1" applyBorder="1" applyAlignment="1">
      <alignment horizontal="center" vertical="center" wrapText="1"/>
    </xf>
    <xf numFmtId="0" fontId="21" fillId="13" borderId="66" xfId="0" applyFont="1" applyFill="1" applyBorder="1" applyAlignment="1">
      <alignment horizontal="center" vertical="center" wrapText="1"/>
    </xf>
    <xf numFmtId="0" fontId="21" fillId="14" borderId="11" xfId="0" applyFont="1" applyFill="1" applyBorder="1" applyAlignment="1">
      <alignment horizontal="center" vertical="center" wrapText="1"/>
    </xf>
    <xf numFmtId="0" fontId="21" fillId="14" borderId="67" xfId="0" applyFont="1" applyFill="1" applyBorder="1" applyAlignment="1">
      <alignment horizontal="center" vertical="center" wrapText="1"/>
    </xf>
    <xf numFmtId="0" fontId="21" fillId="14" borderId="59" xfId="0" applyFont="1" applyFill="1" applyBorder="1" applyAlignment="1">
      <alignment horizontal="center" vertical="center" wrapText="1"/>
    </xf>
    <xf numFmtId="0" fontId="21" fillId="14" borderId="43" xfId="0" applyFont="1" applyFill="1" applyBorder="1" applyAlignment="1">
      <alignment horizontal="center" vertical="center" wrapText="1"/>
    </xf>
    <xf numFmtId="0" fontId="21" fillId="14" borderId="42" xfId="0" applyFont="1" applyFill="1" applyBorder="1" applyAlignment="1">
      <alignment horizontal="center" vertical="center" wrapText="1"/>
    </xf>
    <xf numFmtId="0" fontId="21" fillId="14" borderId="66" xfId="0" applyFont="1" applyFill="1" applyBorder="1" applyAlignment="1">
      <alignment horizontal="center" vertical="center" wrapText="1"/>
    </xf>
    <xf numFmtId="0" fontId="21" fillId="15" borderId="11" xfId="0" applyFont="1" applyFill="1" applyBorder="1" applyAlignment="1">
      <alignment horizontal="center" vertical="center" wrapText="1"/>
    </xf>
    <xf numFmtId="0" fontId="21" fillId="15" borderId="67" xfId="0" applyFont="1" applyFill="1" applyBorder="1" applyAlignment="1">
      <alignment horizontal="center" vertical="center" wrapText="1"/>
    </xf>
    <xf numFmtId="0" fontId="21" fillId="15" borderId="59" xfId="0" applyFont="1" applyFill="1" applyBorder="1" applyAlignment="1">
      <alignment horizontal="center" vertical="center" wrapText="1"/>
    </xf>
    <xf numFmtId="0" fontId="21" fillId="15" borderId="43" xfId="0" applyFont="1" applyFill="1" applyBorder="1" applyAlignment="1">
      <alignment horizontal="center" vertical="center" wrapText="1"/>
    </xf>
    <xf numFmtId="0" fontId="21" fillId="15" borderId="42" xfId="0" applyFont="1" applyFill="1" applyBorder="1" applyAlignment="1">
      <alignment horizontal="center" vertical="center" wrapText="1"/>
    </xf>
    <xf numFmtId="0" fontId="21" fillId="15" borderId="66" xfId="0" applyFont="1" applyFill="1" applyBorder="1" applyAlignment="1">
      <alignment horizontal="center" vertical="center" wrapText="1"/>
    </xf>
    <xf numFmtId="0" fontId="21" fillId="16" borderId="11" xfId="0" applyFont="1" applyFill="1" applyBorder="1" applyAlignment="1">
      <alignment horizontal="center" vertical="center" wrapText="1"/>
    </xf>
    <xf numFmtId="0" fontId="21" fillId="16" borderId="67" xfId="0" applyFont="1" applyFill="1" applyBorder="1" applyAlignment="1">
      <alignment horizontal="center" vertical="center" wrapText="1"/>
    </xf>
    <xf numFmtId="0" fontId="21" fillId="16" borderId="59" xfId="0" applyFont="1" applyFill="1" applyBorder="1" applyAlignment="1">
      <alignment horizontal="center" vertical="center" wrapText="1"/>
    </xf>
    <xf numFmtId="0" fontId="21" fillId="16" borderId="43" xfId="0" applyFont="1" applyFill="1" applyBorder="1" applyAlignment="1">
      <alignment horizontal="center" vertical="center" wrapText="1"/>
    </xf>
    <xf numFmtId="0" fontId="21" fillId="16" borderId="42" xfId="0" applyFont="1" applyFill="1" applyBorder="1" applyAlignment="1">
      <alignment horizontal="center" vertical="center" wrapText="1"/>
    </xf>
    <xf numFmtId="0" fontId="21" fillId="16" borderId="66" xfId="0" applyFont="1" applyFill="1" applyBorder="1" applyAlignment="1">
      <alignment horizontal="center" vertical="center" wrapText="1"/>
    </xf>
    <xf numFmtId="0" fontId="21" fillId="17" borderId="11" xfId="0" applyFont="1" applyFill="1" applyBorder="1" applyAlignment="1">
      <alignment horizontal="center" vertical="center" wrapText="1"/>
    </xf>
    <xf numFmtId="0" fontId="21" fillId="17" borderId="67" xfId="0" applyFont="1" applyFill="1" applyBorder="1" applyAlignment="1">
      <alignment horizontal="center" vertical="center" wrapText="1"/>
    </xf>
    <xf numFmtId="0" fontId="21" fillId="17" borderId="59" xfId="0" applyFont="1" applyFill="1" applyBorder="1" applyAlignment="1">
      <alignment horizontal="center" vertical="center" wrapText="1"/>
    </xf>
    <xf numFmtId="0" fontId="21" fillId="17" borderId="43" xfId="0" applyFont="1" applyFill="1" applyBorder="1" applyAlignment="1">
      <alignment horizontal="center" vertical="center" wrapText="1"/>
    </xf>
    <xf numFmtId="0" fontId="21" fillId="17" borderId="42" xfId="0" applyFont="1" applyFill="1" applyBorder="1" applyAlignment="1">
      <alignment horizontal="center" vertical="center" wrapText="1"/>
    </xf>
    <xf numFmtId="0" fontId="21" fillId="17" borderId="66" xfId="0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center" vertical="center" wrapText="1"/>
    </xf>
    <xf numFmtId="0" fontId="21" fillId="26" borderId="67" xfId="0" applyFont="1" applyFill="1" applyBorder="1" applyAlignment="1">
      <alignment horizontal="center" vertical="center" wrapText="1"/>
    </xf>
    <xf numFmtId="0" fontId="21" fillId="26" borderId="59" xfId="0" applyFont="1" applyFill="1" applyBorder="1" applyAlignment="1">
      <alignment horizontal="center" vertical="center" wrapText="1"/>
    </xf>
    <xf numFmtId="0" fontId="21" fillId="26" borderId="43" xfId="0" applyFont="1" applyFill="1" applyBorder="1" applyAlignment="1">
      <alignment horizontal="center" vertical="center" wrapText="1"/>
    </xf>
    <xf numFmtId="0" fontId="21" fillId="26" borderId="42" xfId="0" applyFont="1" applyFill="1" applyBorder="1" applyAlignment="1">
      <alignment horizontal="center" vertical="center" wrapText="1"/>
    </xf>
    <xf numFmtId="0" fontId="21" fillId="26" borderId="66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 wrapText="1"/>
    </xf>
    <xf numFmtId="0" fontId="21" fillId="6" borderId="67" xfId="0" applyFont="1" applyFill="1" applyBorder="1" applyAlignment="1">
      <alignment horizontal="center" vertical="center" wrapText="1"/>
    </xf>
    <xf numFmtId="0" fontId="21" fillId="6" borderId="59" xfId="0" applyFont="1" applyFill="1" applyBorder="1" applyAlignment="1">
      <alignment horizontal="center" vertical="center" wrapText="1"/>
    </xf>
    <xf numFmtId="0" fontId="21" fillId="6" borderId="43" xfId="0" applyFont="1" applyFill="1" applyBorder="1" applyAlignment="1">
      <alignment horizontal="center" vertical="center" wrapText="1"/>
    </xf>
    <xf numFmtId="0" fontId="21" fillId="6" borderId="42" xfId="0" applyFont="1" applyFill="1" applyBorder="1" applyAlignment="1">
      <alignment horizontal="center" vertical="center" wrapText="1"/>
    </xf>
    <xf numFmtId="0" fontId="21" fillId="6" borderId="66" xfId="0" applyFont="1" applyFill="1" applyBorder="1" applyAlignment="1">
      <alignment horizontal="center" vertical="center" wrapText="1"/>
    </xf>
    <xf numFmtId="0" fontId="21" fillId="18" borderId="11" xfId="0" applyFont="1" applyFill="1" applyBorder="1" applyAlignment="1">
      <alignment horizontal="center" vertical="center" wrapText="1"/>
    </xf>
    <xf numFmtId="0" fontId="21" fillId="18" borderId="67" xfId="0" applyFont="1" applyFill="1" applyBorder="1" applyAlignment="1">
      <alignment horizontal="center" vertical="center" wrapText="1"/>
    </xf>
    <xf numFmtId="0" fontId="21" fillId="18" borderId="59" xfId="0" applyFont="1" applyFill="1" applyBorder="1" applyAlignment="1">
      <alignment horizontal="center" vertical="center" wrapText="1"/>
    </xf>
    <xf numFmtId="0" fontId="21" fillId="18" borderId="43" xfId="0" applyFont="1" applyFill="1" applyBorder="1" applyAlignment="1">
      <alignment horizontal="center" vertical="center" wrapText="1"/>
    </xf>
    <xf numFmtId="0" fontId="21" fillId="18" borderId="42" xfId="0" applyFont="1" applyFill="1" applyBorder="1" applyAlignment="1">
      <alignment horizontal="center" vertical="center" wrapText="1"/>
    </xf>
    <xf numFmtId="0" fontId="21" fillId="18" borderId="66" xfId="0" applyFont="1" applyFill="1" applyBorder="1" applyAlignment="1">
      <alignment horizontal="center" vertical="center" wrapText="1"/>
    </xf>
    <xf numFmtId="0" fontId="21" fillId="19" borderId="11" xfId="0" applyFont="1" applyFill="1" applyBorder="1" applyAlignment="1">
      <alignment horizontal="center" vertical="center" wrapText="1"/>
    </xf>
    <xf numFmtId="0" fontId="21" fillId="19" borderId="67" xfId="0" applyFont="1" applyFill="1" applyBorder="1" applyAlignment="1">
      <alignment horizontal="center" vertical="center" wrapText="1"/>
    </xf>
    <xf numFmtId="0" fontId="21" fillId="19" borderId="59" xfId="0" applyFont="1" applyFill="1" applyBorder="1" applyAlignment="1">
      <alignment horizontal="center" vertical="center" wrapText="1"/>
    </xf>
    <xf numFmtId="0" fontId="21" fillId="19" borderId="43" xfId="0" applyFont="1" applyFill="1" applyBorder="1" applyAlignment="1">
      <alignment horizontal="center" vertical="center" wrapText="1"/>
    </xf>
    <xf numFmtId="0" fontId="21" fillId="19" borderId="42" xfId="0" applyFont="1" applyFill="1" applyBorder="1" applyAlignment="1">
      <alignment horizontal="center" vertical="center" wrapText="1"/>
    </xf>
    <xf numFmtId="0" fontId="21" fillId="19" borderId="66" xfId="0" applyFont="1" applyFill="1" applyBorder="1" applyAlignment="1">
      <alignment horizontal="center" vertical="center" wrapText="1"/>
    </xf>
    <xf numFmtId="0" fontId="38" fillId="20" borderId="11" xfId="0" applyFont="1" applyFill="1" applyBorder="1" applyAlignment="1">
      <alignment horizontal="center" vertical="center" wrapText="1"/>
    </xf>
    <xf numFmtId="0" fontId="38" fillId="20" borderId="67" xfId="0" applyFont="1" applyFill="1" applyBorder="1" applyAlignment="1">
      <alignment horizontal="center" vertical="center" wrapText="1"/>
    </xf>
    <xf numFmtId="0" fontId="38" fillId="20" borderId="59" xfId="0" applyFont="1" applyFill="1" applyBorder="1" applyAlignment="1">
      <alignment horizontal="center" vertical="center" wrapText="1"/>
    </xf>
    <xf numFmtId="0" fontId="38" fillId="20" borderId="43" xfId="0" applyFont="1" applyFill="1" applyBorder="1" applyAlignment="1">
      <alignment horizontal="center" vertical="center" wrapText="1"/>
    </xf>
    <xf numFmtId="0" fontId="38" fillId="20" borderId="42" xfId="0" applyFont="1" applyFill="1" applyBorder="1" applyAlignment="1">
      <alignment horizontal="center" vertical="center" wrapText="1"/>
    </xf>
    <xf numFmtId="0" fontId="38" fillId="20" borderId="66" xfId="0" applyFont="1" applyFill="1" applyBorder="1" applyAlignment="1">
      <alignment horizontal="center" vertical="center" wrapText="1"/>
    </xf>
    <xf numFmtId="0" fontId="21" fillId="21" borderId="11" xfId="0" applyFont="1" applyFill="1" applyBorder="1" applyAlignment="1">
      <alignment horizontal="center" vertical="center" wrapText="1"/>
    </xf>
    <xf numFmtId="0" fontId="21" fillId="21" borderId="67" xfId="0" applyFont="1" applyFill="1" applyBorder="1" applyAlignment="1">
      <alignment horizontal="center" vertical="center" wrapText="1"/>
    </xf>
    <xf numFmtId="0" fontId="21" fillId="21" borderId="59" xfId="0" applyFont="1" applyFill="1" applyBorder="1" applyAlignment="1">
      <alignment horizontal="center" vertical="center" wrapText="1"/>
    </xf>
    <xf numFmtId="0" fontId="21" fillId="21" borderId="43" xfId="0" applyFont="1" applyFill="1" applyBorder="1" applyAlignment="1">
      <alignment horizontal="center" vertical="center" wrapText="1"/>
    </xf>
    <xf numFmtId="0" fontId="21" fillId="21" borderId="42" xfId="0" applyFont="1" applyFill="1" applyBorder="1" applyAlignment="1">
      <alignment horizontal="center" vertical="center" wrapText="1"/>
    </xf>
    <xf numFmtId="0" fontId="21" fillId="21" borderId="66" xfId="0" applyFont="1" applyFill="1" applyBorder="1" applyAlignment="1">
      <alignment horizontal="center" vertical="center" wrapText="1"/>
    </xf>
    <xf numFmtId="0" fontId="21" fillId="22" borderId="11" xfId="0" applyFont="1" applyFill="1" applyBorder="1" applyAlignment="1">
      <alignment horizontal="center" vertical="center" wrapText="1"/>
    </xf>
    <xf numFmtId="0" fontId="21" fillId="22" borderId="67" xfId="0" applyFont="1" applyFill="1" applyBorder="1" applyAlignment="1">
      <alignment horizontal="center" vertical="center" wrapText="1"/>
    </xf>
    <xf numFmtId="0" fontId="21" fillId="22" borderId="59" xfId="0" applyFont="1" applyFill="1" applyBorder="1" applyAlignment="1">
      <alignment horizontal="center" vertical="center" wrapText="1"/>
    </xf>
    <xf numFmtId="0" fontId="21" fillId="22" borderId="43" xfId="0" applyFont="1" applyFill="1" applyBorder="1" applyAlignment="1">
      <alignment horizontal="center" vertical="center" wrapText="1"/>
    </xf>
    <xf numFmtId="0" fontId="21" fillId="22" borderId="42" xfId="0" applyFont="1" applyFill="1" applyBorder="1" applyAlignment="1">
      <alignment horizontal="center" vertical="center" wrapText="1"/>
    </xf>
    <xf numFmtId="0" fontId="21" fillId="22" borderId="66" xfId="0" applyFont="1" applyFill="1" applyBorder="1" applyAlignment="1">
      <alignment horizontal="center" vertical="center" wrapText="1"/>
    </xf>
    <xf numFmtId="0" fontId="21" fillId="23" borderId="11" xfId="0" applyFont="1" applyFill="1" applyBorder="1" applyAlignment="1">
      <alignment horizontal="center" vertical="center" wrapText="1"/>
    </xf>
    <xf numFmtId="0" fontId="21" fillId="23" borderId="67" xfId="0" applyFont="1" applyFill="1" applyBorder="1" applyAlignment="1">
      <alignment horizontal="center" vertical="center" wrapText="1"/>
    </xf>
    <xf numFmtId="0" fontId="21" fillId="23" borderId="59" xfId="0" applyFont="1" applyFill="1" applyBorder="1" applyAlignment="1">
      <alignment horizontal="center" vertical="center" wrapText="1"/>
    </xf>
    <xf numFmtId="0" fontId="21" fillId="23" borderId="43" xfId="0" applyFont="1" applyFill="1" applyBorder="1" applyAlignment="1">
      <alignment horizontal="center" vertical="center" wrapText="1"/>
    </xf>
    <xf numFmtId="0" fontId="21" fillId="23" borderId="42" xfId="0" applyFont="1" applyFill="1" applyBorder="1" applyAlignment="1">
      <alignment horizontal="center" vertical="center" wrapText="1"/>
    </xf>
    <xf numFmtId="0" fontId="21" fillId="23" borderId="66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67" xfId="0" applyFont="1" applyFill="1" applyBorder="1" applyAlignment="1">
      <alignment horizontal="center" vertical="center" wrapText="1"/>
    </xf>
    <xf numFmtId="0" fontId="21" fillId="24" borderId="59" xfId="0" applyFont="1" applyFill="1" applyBorder="1" applyAlignment="1">
      <alignment horizontal="center" vertical="center" wrapText="1"/>
    </xf>
    <xf numFmtId="0" fontId="21" fillId="24" borderId="43" xfId="0" applyFont="1" applyFill="1" applyBorder="1" applyAlignment="1">
      <alignment horizontal="center" vertical="center" wrapText="1"/>
    </xf>
    <xf numFmtId="0" fontId="21" fillId="24" borderId="42" xfId="0" applyFont="1" applyFill="1" applyBorder="1" applyAlignment="1">
      <alignment horizontal="center" vertical="center" wrapText="1"/>
    </xf>
    <xf numFmtId="0" fontId="21" fillId="24" borderId="66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/>
    </xf>
    <xf numFmtId="0" fontId="21" fillId="25" borderId="67" xfId="0" applyFont="1" applyFill="1" applyBorder="1" applyAlignment="1">
      <alignment horizontal="center" vertical="center" wrapText="1"/>
    </xf>
    <xf numFmtId="0" fontId="21" fillId="25" borderId="59" xfId="0" applyFont="1" applyFill="1" applyBorder="1" applyAlignment="1">
      <alignment horizontal="center" vertical="center" wrapText="1"/>
    </xf>
    <xf numFmtId="0" fontId="21" fillId="25" borderId="43" xfId="0" applyFont="1" applyFill="1" applyBorder="1" applyAlignment="1">
      <alignment horizontal="center" vertical="center" wrapText="1"/>
    </xf>
    <xf numFmtId="0" fontId="21" fillId="25" borderId="42" xfId="0" applyFont="1" applyFill="1" applyBorder="1" applyAlignment="1">
      <alignment horizontal="center" vertical="center" wrapText="1"/>
    </xf>
    <xf numFmtId="0" fontId="21" fillId="25" borderId="66" xfId="0" applyFont="1" applyFill="1" applyBorder="1" applyAlignment="1">
      <alignment horizontal="center" vertical="center" wrapText="1"/>
    </xf>
  </cellXfs>
  <cellStyles count="9">
    <cellStyle name="Ezres 2" xfId="4"/>
    <cellStyle name="Ezres 3" xfId="5"/>
    <cellStyle name="Ezres 3 2" xfId="6"/>
    <cellStyle name="Hivatkozás" xfId="1" builtinId="8"/>
    <cellStyle name="Normál" xfId="0" builtinId="0"/>
    <cellStyle name="Normál 2" xfId="2"/>
    <cellStyle name="Normál 3" xfId="7"/>
    <cellStyle name="Normál 3 2" xfId="8"/>
    <cellStyle name="Normál 4" xfId="3"/>
  </cellStyles>
  <dxfs count="0"/>
  <tableStyles count="0" defaultTableStyle="TableStyleMedium2" defaultPivotStyle="PivotStyleLight16"/>
  <colors>
    <mruColors>
      <color rgb="FF0000FF"/>
      <color rgb="FFCCCC00"/>
      <color rgb="FFCC99FF"/>
      <color rgb="FFFFCCFF"/>
      <color rgb="FF00CC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E23"/>
  <sheetViews>
    <sheetView workbookViewId="0">
      <selection activeCell="B24" sqref="B24"/>
    </sheetView>
  </sheetViews>
  <sheetFormatPr defaultRowHeight="15.95" customHeight="1" x14ac:dyDescent="0.25"/>
  <cols>
    <col min="1" max="1" width="3" style="4" customWidth="1"/>
    <col min="2" max="2" width="27.5703125" style="4" bestFit="1" customWidth="1"/>
    <col min="3" max="3" width="3.42578125" style="4" customWidth="1"/>
    <col min="4" max="4" width="28" style="4" bestFit="1" customWidth="1"/>
    <col min="5" max="5" width="3.42578125" style="4" customWidth="1"/>
    <col min="6" max="16384" width="9.140625" style="4"/>
  </cols>
  <sheetData>
    <row r="2" spans="2:5" ht="28.5" customHeight="1" x14ac:dyDescent="0.25">
      <c r="B2" s="1" t="s">
        <v>0</v>
      </c>
      <c r="C2" s="2"/>
      <c r="D2" s="3" t="s">
        <v>1</v>
      </c>
      <c r="E2" s="2"/>
    </row>
    <row r="3" spans="2:5" ht="15.95" customHeight="1" x14ac:dyDescent="0.25">
      <c r="B3" s="5"/>
    </row>
    <row r="4" spans="2:5" ht="15.95" customHeight="1" x14ac:dyDescent="0.25">
      <c r="B4" s="6" t="s">
        <v>2</v>
      </c>
      <c r="C4" s="5"/>
      <c r="D4" s="7" t="s">
        <v>3</v>
      </c>
      <c r="E4" s="5"/>
    </row>
    <row r="5" spans="2:5" ht="15.95" customHeight="1" x14ac:dyDescent="0.25">
      <c r="B5" s="8" t="s">
        <v>4</v>
      </c>
      <c r="C5" s="5"/>
      <c r="D5" s="9" t="s">
        <v>5</v>
      </c>
      <c r="E5" s="5"/>
    </row>
    <row r="6" spans="2:5" ht="15.95" customHeight="1" x14ac:dyDescent="0.25">
      <c r="B6" s="8" t="s">
        <v>6</v>
      </c>
      <c r="C6" s="5"/>
      <c r="D6" s="5"/>
      <c r="E6" s="5"/>
    </row>
    <row r="7" spans="2:5" ht="15.95" customHeight="1" x14ac:dyDescent="0.25">
      <c r="B7" s="8" t="s">
        <v>7</v>
      </c>
      <c r="C7" s="5"/>
      <c r="D7" s="5"/>
      <c r="E7" s="5"/>
    </row>
    <row r="8" spans="2:5" ht="15.95" customHeight="1" x14ac:dyDescent="0.25">
      <c r="B8" s="8" t="s">
        <v>8</v>
      </c>
      <c r="C8" s="5"/>
      <c r="D8" s="5"/>
      <c r="E8" s="5"/>
    </row>
    <row r="9" spans="2:5" ht="15.95" customHeight="1" x14ac:dyDescent="0.25">
      <c r="B9" s="8" t="s">
        <v>9</v>
      </c>
      <c r="C9" s="5"/>
      <c r="D9" s="5"/>
      <c r="E9" s="5"/>
    </row>
    <row r="10" spans="2:5" ht="15.95" customHeight="1" x14ac:dyDescent="0.25">
      <c r="B10" s="8" t="s">
        <v>10</v>
      </c>
      <c r="C10" s="5"/>
      <c r="D10"/>
      <c r="E10" s="5"/>
    </row>
    <row r="11" spans="2:5" ht="15.95" customHeight="1" x14ac:dyDescent="0.25">
      <c r="B11" s="8" t="s">
        <v>11</v>
      </c>
      <c r="C11" s="5"/>
      <c r="E11" s="5"/>
    </row>
    <row r="12" spans="2:5" ht="15.95" customHeight="1" x14ac:dyDescent="0.25">
      <c r="B12" s="8" t="s">
        <v>12</v>
      </c>
      <c r="C12" s="5"/>
      <c r="D12" s="5"/>
      <c r="E12" s="5"/>
    </row>
    <row r="13" spans="2:5" ht="15.95" customHeight="1" x14ac:dyDescent="0.25">
      <c r="B13" s="8" t="s">
        <v>13</v>
      </c>
      <c r="C13" s="5"/>
      <c r="D13" s="5"/>
      <c r="E13" s="5"/>
    </row>
    <row r="14" spans="2:5" ht="15.95" customHeight="1" x14ac:dyDescent="0.25">
      <c r="B14" s="8" t="s">
        <v>14</v>
      </c>
    </row>
    <row r="15" spans="2:5" ht="15.95" customHeight="1" x14ac:dyDescent="0.25">
      <c r="B15" s="8" t="s">
        <v>15</v>
      </c>
    </row>
    <row r="16" spans="2:5" ht="15.95" customHeight="1" x14ac:dyDescent="0.25">
      <c r="B16" s="8" t="s">
        <v>16</v>
      </c>
    </row>
    <row r="17" spans="2:2" ht="15.95" customHeight="1" x14ac:dyDescent="0.25">
      <c r="B17" s="8" t="s">
        <v>17</v>
      </c>
    </row>
    <row r="18" spans="2:2" ht="15.95" customHeight="1" x14ac:dyDescent="0.25">
      <c r="B18" s="8" t="s">
        <v>18</v>
      </c>
    </row>
    <row r="19" spans="2:2" ht="15.95" customHeight="1" x14ac:dyDescent="0.25">
      <c r="B19" s="8" t="s">
        <v>19</v>
      </c>
    </row>
    <row r="20" spans="2:2" ht="15.95" customHeight="1" x14ac:dyDescent="0.25">
      <c r="B20" s="8" t="s">
        <v>20</v>
      </c>
    </row>
    <row r="21" spans="2:2" ht="15.95" customHeight="1" x14ac:dyDescent="0.25">
      <c r="B21" s="8" t="s">
        <v>21</v>
      </c>
    </row>
    <row r="22" spans="2:2" ht="15.95" customHeight="1" x14ac:dyDescent="0.25">
      <c r="B22" s="10" t="s">
        <v>22</v>
      </c>
    </row>
    <row r="23" spans="2:2" ht="15.95" customHeight="1" x14ac:dyDescent="0.25">
      <c r="B23" s="11" t="s">
        <v>23</v>
      </c>
    </row>
  </sheetData>
  <hyperlinks>
    <hyperlink ref="B5" location="ORG!A1" display="Orgona"/>
    <hyperlink ref="B4" location="ZON!A1" display="Zongora"/>
    <hyperlink ref="B6" location="HEG!A1" display="Hegedű"/>
    <hyperlink ref="B7" location="MHE!A1" display="Mélyhegedű"/>
    <hyperlink ref="B8" location="GKA!A1" display="Gordonka"/>
    <hyperlink ref="B9" location="GDN!A1" display="Gordon"/>
    <hyperlink ref="B10" location="GIT!A1" display="Gitár"/>
    <hyperlink ref="B11" location="FUR!A1" display="Furulya"/>
    <hyperlink ref="B12" location="FUV!A1" display="Fuvola"/>
    <hyperlink ref="B13" location="OBO!A1" display="Oboa"/>
    <hyperlink ref="B14" location="KLA!A1" display="Klarinét"/>
    <hyperlink ref="B15" location="SAX!A1" display="Szaxofon"/>
    <hyperlink ref="B16" location="FAG!A1" display="Fagott"/>
    <hyperlink ref="B17" location="KUR!A1" display="Kürt"/>
    <hyperlink ref="B18" location="TRO!A1" display="Trombita"/>
    <hyperlink ref="B19" location="HAR!A1" display="Harsona"/>
    <hyperlink ref="B20" location="TUB!A1" display="Tuba"/>
    <hyperlink ref="B21" location="UTO!A1" display="Ütőhangszerek"/>
    <hyperlink ref="B22" location="ENE!A1" display="Ének"/>
    <hyperlink ref="B23" location="KRV!A1" display="Zenekar és kórusvezetés"/>
    <hyperlink ref="D4" location="EHO!A1" display="Egyházzene-orgona"/>
    <hyperlink ref="D5" location="EHK!A1" display="egyházzene-kórusvezetés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44"/>
  <sheetViews>
    <sheetView workbookViewId="0">
      <selection activeCell="C15" sqref="C15"/>
    </sheetView>
  </sheetViews>
  <sheetFormatPr defaultRowHeight="15" x14ac:dyDescent="0.25"/>
  <cols>
    <col min="1" max="1" width="18.5703125" bestFit="1" customWidth="1"/>
    <col min="2" max="2" width="35.85546875" bestFit="1" customWidth="1"/>
    <col min="3" max="3" width="16" customWidth="1"/>
    <col min="4" max="4" width="7.5703125" customWidth="1"/>
    <col min="5" max="24" width="5.42578125" customWidth="1"/>
  </cols>
  <sheetData>
    <row r="1" spans="1:24" ht="15.75" customHeight="1" thickBot="1" x14ac:dyDescent="0.3">
      <c r="A1" s="457" t="s">
        <v>282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9"/>
    </row>
    <row r="2" spans="1:24" ht="15.75" thickBot="1" x14ac:dyDescent="0.3">
      <c r="A2" s="460" t="s">
        <v>199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2"/>
    </row>
    <row r="3" spans="1:24" ht="15.75" thickBot="1" x14ac:dyDescent="0.3">
      <c r="A3" s="394" t="s">
        <v>389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6"/>
    </row>
    <row r="4" spans="1:24" x14ac:dyDescent="0.25">
      <c r="A4" s="401" t="s">
        <v>47</v>
      </c>
      <c r="B4" s="385" t="s">
        <v>24</v>
      </c>
      <c r="C4" s="383" t="s">
        <v>200</v>
      </c>
      <c r="D4" s="387" t="s">
        <v>201</v>
      </c>
      <c r="E4" s="403" t="s">
        <v>25</v>
      </c>
      <c r="F4" s="404"/>
      <c r="G4" s="405"/>
      <c r="H4" s="406" t="s">
        <v>26</v>
      </c>
      <c r="I4" s="404"/>
      <c r="J4" s="405"/>
      <c r="K4" s="406" t="s">
        <v>27</v>
      </c>
      <c r="L4" s="404"/>
      <c r="M4" s="405"/>
      <c r="N4" s="406" t="s">
        <v>28</v>
      </c>
      <c r="O4" s="407"/>
      <c r="P4" s="408"/>
      <c r="Q4" s="406" t="s">
        <v>29</v>
      </c>
      <c r="R4" s="407"/>
      <c r="S4" s="408"/>
      <c r="T4" s="406" t="s">
        <v>30</v>
      </c>
      <c r="U4" s="407"/>
      <c r="V4" s="408"/>
      <c r="W4" s="397" t="s">
        <v>31</v>
      </c>
      <c r="X4" s="399" t="s">
        <v>32</v>
      </c>
    </row>
    <row r="5" spans="1:24" ht="15.75" thickBot="1" x14ac:dyDescent="0.3">
      <c r="A5" s="402"/>
      <c r="B5" s="386"/>
      <c r="C5" s="384"/>
      <c r="D5" s="387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398"/>
      <c r="X5" s="400"/>
    </row>
    <row r="6" spans="1:24" x14ac:dyDescent="0.25">
      <c r="A6" s="182" t="s">
        <v>193</v>
      </c>
      <c r="B6" s="63" t="s">
        <v>329</v>
      </c>
      <c r="C6" s="103" t="s">
        <v>212</v>
      </c>
      <c r="D6" s="103" t="s">
        <v>211</v>
      </c>
      <c r="E6" s="111">
        <v>2</v>
      </c>
      <c r="F6" s="112" t="s">
        <v>33</v>
      </c>
      <c r="G6" s="64">
        <v>3</v>
      </c>
      <c r="H6" s="111">
        <v>2</v>
      </c>
      <c r="I6" s="112" t="s">
        <v>81</v>
      </c>
      <c r="J6" s="64">
        <v>3</v>
      </c>
      <c r="K6" s="111">
        <v>2</v>
      </c>
      <c r="L6" s="112" t="s">
        <v>81</v>
      </c>
      <c r="M6" s="64">
        <v>3</v>
      </c>
      <c r="N6" s="111">
        <v>2</v>
      </c>
      <c r="O6" s="112" t="s">
        <v>81</v>
      </c>
      <c r="P6" s="65">
        <v>3</v>
      </c>
      <c r="Q6" s="111">
        <v>2</v>
      </c>
      <c r="R6" s="112" t="s">
        <v>81</v>
      </c>
      <c r="S6" s="64">
        <v>3</v>
      </c>
      <c r="T6" s="111">
        <v>2</v>
      </c>
      <c r="U6" s="112" t="s">
        <v>81</v>
      </c>
      <c r="V6" s="64">
        <v>3</v>
      </c>
      <c r="W6" s="130">
        <v>180</v>
      </c>
      <c r="X6" s="67">
        <f>SUM(G6+J6+M6+P6+S6+V6)</f>
        <v>18</v>
      </c>
    </row>
    <row r="7" spans="1:24" x14ac:dyDescent="0.25">
      <c r="A7" s="183" t="s">
        <v>194</v>
      </c>
      <c r="B7" s="68" t="s">
        <v>34</v>
      </c>
      <c r="C7" s="104" t="s">
        <v>270</v>
      </c>
      <c r="D7" s="104"/>
      <c r="E7" s="100"/>
      <c r="F7" s="101"/>
      <c r="G7" s="69"/>
      <c r="H7" s="100"/>
      <c r="I7" s="101"/>
      <c r="J7" s="69"/>
      <c r="K7" s="100"/>
      <c r="L7" s="101"/>
      <c r="M7" s="69"/>
      <c r="N7" s="100"/>
      <c r="O7" s="101"/>
      <c r="P7" s="70"/>
      <c r="Q7" s="100"/>
      <c r="R7" s="101"/>
      <c r="S7" s="69"/>
      <c r="T7" s="100"/>
      <c r="U7" s="101" t="s">
        <v>35</v>
      </c>
      <c r="V7" s="69">
        <v>0</v>
      </c>
      <c r="W7" s="131"/>
      <c r="X7" s="184">
        <f t="shared" ref="X7:X12" si="0">SUM(G7+J7+M7+P7+S7+V7)</f>
        <v>0</v>
      </c>
    </row>
    <row r="8" spans="1:24" x14ac:dyDescent="0.25">
      <c r="A8" s="32" t="s">
        <v>195</v>
      </c>
      <c r="B8" s="47" t="s">
        <v>222</v>
      </c>
      <c r="C8" s="61" t="s">
        <v>212</v>
      </c>
      <c r="D8" s="61" t="s">
        <v>211</v>
      </c>
      <c r="E8" s="51">
        <v>1</v>
      </c>
      <c r="F8" s="52" t="s">
        <v>33</v>
      </c>
      <c r="G8" s="50">
        <v>1</v>
      </c>
      <c r="H8" s="51">
        <v>1</v>
      </c>
      <c r="I8" s="52" t="s">
        <v>81</v>
      </c>
      <c r="J8" s="50">
        <v>1</v>
      </c>
      <c r="K8" s="51"/>
      <c r="L8" s="52"/>
      <c r="M8" s="50"/>
      <c r="N8" s="51"/>
      <c r="O8" s="52"/>
      <c r="P8" s="53"/>
      <c r="Q8" s="51"/>
      <c r="R8" s="52"/>
      <c r="S8" s="50"/>
      <c r="T8" s="51"/>
      <c r="U8" s="52"/>
      <c r="V8" s="72"/>
      <c r="W8" s="83">
        <v>30</v>
      </c>
      <c r="X8" s="185">
        <f t="shared" si="0"/>
        <v>2</v>
      </c>
    </row>
    <row r="9" spans="1:24" x14ac:dyDescent="0.25">
      <c r="A9" s="32" t="s">
        <v>196</v>
      </c>
      <c r="B9" s="47" t="s">
        <v>223</v>
      </c>
      <c r="C9" s="61" t="s">
        <v>212</v>
      </c>
      <c r="D9" s="61" t="s">
        <v>211</v>
      </c>
      <c r="E9" s="51">
        <v>2</v>
      </c>
      <c r="F9" s="52" t="s">
        <v>37</v>
      </c>
      <c r="G9" s="50">
        <v>2</v>
      </c>
      <c r="H9" s="51">
        <v>2</v>
      </c>
      <c r="I9" s="52" t="s">
        <v>37</v>
      </c>
      <c r="J9" s="50">
        <v>2</v>
      </c>
      <c r="K9" s="51">
        <v>1</v>
      </c>
      <c r="L9" s="52" t="s">
        <v>37</v>
      </c>
      <c r="M9" s="50">
        <v>1</v>
      </c>
      <c r="N9" s="51">
        <v>1</v>
      </c>
      <c r="O9" s="52" t="s">
        <v>37</v>
      </c>
      <c r="P9" s="53">
        <v>1</v>
      </c>
      <c r="Q9" s="51">
        <v>1</v>
      </c>
      <c r="R9" s="52" t="s">
        <v>37</v>
      </c>
      <c r="S9" s="53">
        <v>1</v>
      </c>
      <c r="T9" s="51"/>
      <c r="U9" s="52"/>
      <c r="V9" s="72"/>
      <c r="W9" s="86">
        <v>105</v>
      </c>
      <c r="X9" s="186">
        <f t="shared" si="0"/>
        <v>7</v>
      </c>
    </row>
    <row r="10" spans="1:24" x14ac:dyDescent="0.25">
      <c r="A10" s="23" t="s">
        <v>48</v>
      </c>
      <c r="B10" s="47" t="s">
        <v>224</v>
      </c>
      <c r="C10" s="61" t="s">
        <v>212</v>
      </c>
      <c r="D10" s="61" t="s">
        <v>211</v>
      </c>
      <c r="E10" s="51">
        <v>2</v>
      </c>
      <c r="F10" s="52" t="s">
        <v>37</v>
      </c>
      <c r="G10" s="50">
        <v>4</v>
      </c>
      <c r="H10" s="51">
        <v>2</v>
      </c>
      <c r="I10" s="52" t="s">
        <v>37</v>
      </c>
      <c r="J10" s="50">
        <v>4</v>
      </c>
      <c r="K10" s="51">
        <v>1</v>
      </c>
      <c r="L10" s="52" t="s">
        <v>37</v>
      </c>
      <c r="M10" s="50">
        <v>2</v>
      </c>
      <c r="N10" s="51">
        <v>1</v>
      </c>
      <c r="O10" s="52" t="s">
        <v>37</v>
      </c>
      <c r="P10" s="53">
        <v>2</v>
      </c>
      <c r="Q10" s="51">
        <v>1</v>
      </c>
      <c r="R10" s="52" t="s">
        <v>37</v>
      </c>
      <c r="S10" s="53">
        <v>2</v>
      </c>
      <c r="T10" s="51"/>
      <c r="U10" s="52"/>
      <c r="V10" s="72"/>
      <c r="W10" s="86">
        <v>105</v>
      </c>
      <c r="X10" s="73">
        <f t="shared" si="0"/>
        <v>14</v>
      </c>
    </row>
    <row r="11" spans="1:24" x14ac:dyDescent="0.25">
      <c r="A11" s="23" t="s">
        <v>49</v>
      </c>
      <c r="B11" s="47" t="s">
        <v>225</v>
      </c>
      <c r="C11" s="61" t="s">
        <v>212</v>
      </c>
      <c r="D11" s="61" t="s">
        <v>42</v>
      </c>
      <c r="E11" s="51"/>
      <c r="F11" s="52"/>
      <c r="G11" s="50"/>
      <c r="H11" s="51"/>
      <c r="I11" s="52"/>
      <c r="J11" s="50"/>
      <c r="K11" s="51"/>
      <c r="L11" s="52"/>
      <c r="M11" s="50"/>
      <c r="N11" s="51"/>
      <c r="O11" s="52"/>
      <c r="P11" s="53"/>
      <c r="Q11" s="51">
        <v>1</v>
      </c>
      <c r="R11" s="52" t="s">
        <v>37</v>
      </c>
      <c r="S11" s="53">
        <v>1</v>
      </c>
      <c r="T11" s="51">
        <v>2</v>
      </c>
      <c r="U11" s="52" t="s">
        <v>37</v>
      </c>
      <c r="V11" s="50">
        <v>2</v>
      </c>
      <c r="W11" s="86">
        <v>45</v>
      </c>
      <c r="X11" s="73">
        <f t="shared" si="0"/>
        <v>3</v>
      </c>
    </row>
    <row r="12" spans="1:24" ht="38.25" x14ac:dyDescent="0.25">
      <c r="A12" s="23" t="s">
        <v>50</v>
      </c>
      <c r="B12" s="47" t="s">
        <v>387</v>
      </c>
      <c r="C12" s="61" t="s">
        <v>220</v>
      </c>
      <c r="D12" s="61"/>
      <c r="E12" s="51"/>
      <c r="F12" s="52"/>
      <c r="G12" s="50"/>
      <c r="H12" s="51"/>
      <c r="I12" s="52"/>
      <c r="J12" s="50"/>
      <c r="K12" s="51"/>
      <c r="L12" s="52"/>
      <c r="M12" s="50"/>
      <c r="N12" s="51"/>
      <c r="O12" s="52"/>
      <c r="P12" s="53"/>
      <c r="Q12" s="51"/>
      <c r="R12" s="52"/>
      <c r="S12" s="53"/>
      <c r="T12" s="51"/>
      <c r="U12" s="52" t="s">
        <v>35</v>
      </c>
      <c r="V12" s="50">
        <v>0</v>
      </c>
      <c r="W12" s="86"/>
      <c r="X12" s="71">
        <f t="shared" si="0"/>
        <v>0</v>
      </c>
    </row>
    <row r="13" spans="1:24" x14ac:dyDescent="0.25">
      <c r="A13" s="23" t="s">
        <v>51</v>
      </c>
      <c r="B13" s="47" t="s">
        <v>38</v>
      </c>
      <c r="C13" s="147"/>
      <c r="D13" s="61" t="s">
        <v>211</v>
      </c>
      <c r="E13" s="51">
        <v>2</v>
      </c>
      <c r="F13" s="52" t="s">
        <v>39</v>
      </c>
      <c r="G13" s="50">
        <v>2</v>
      </c>
      <c r="H13" s="51"/>
      <c r="I13" s="52"/>
      <c r="J13" s="50"/>
      <c r="K13" s="48"/>
      <c r="L13" s="49"/>
      <c r="M13" s="50"/>
      <c r="N13" s="48"/>
      <c r="O13" s="49"/>
      <c r="P13" s="53"/>
      <c r="Q13" s="48"/>
      <c r="R13" s="49"/>
      <c r="S13" s="50"/>
      <c r="T13" s="48"/>
      <c r="U13" s="49"/>
      <c r="V13" s="50"/>
      <c r="W13" s="86">
        <v>30</v>
      </c>
      <c r="X13" s="73">
        <v>2</v>
      </c>
    </row>
    <row r="14" spans="1:24" x14ac:dyDescent="0.25">
      <c r="A14" s="23" t="s">
        <v>52</v>
      </c>
      <c r="B14" s="47" t="s">
        <v>40</v>
      </c>
      <c r="C14" s="47"/>
      <c r="D14" s="61" t="s">
        <v>211</v>
      </c>
      <c r="E14" s="51"/>
      <c r="F14" s="52"/>
      <c r="G14" s="50"/>
      <c r="H14" s="51"/>
      <c r="I14" s="52"/>
      <c r="J14" s="50"/>
      <c r="K14" s="48"/>
      <c r="L14" s="49"/>
      <c r="M14" s="53"/>
      <c r="N14" s="51">
        <v>2</v>
      </c>
      <c r="O14" s="52" t="s">
        <v>39</v>
      </c>
      <c r="P14" s="53">
        <v>2</v>
      </c>
      <c r="Q14" s="48"/>
      <c r="R14" s="49"/>
      <c r="S14" s="50"/>
      <c r="T14" s="48"/>
      <c r="U14" s="49"/>
      <c r="V14" s="72"/>
      <c r="W14" s="86">
        <v>30</v>
      </c>
      <c r="X14" s="73">
        <v>2</v>
      </c>
    </row>
    <row r="15" spans="1:24" ht="15.75" thickBot="1" x14ac:dyDescent="0.3">
      <c r="A15" s="25" t="s">
        <v>53</v>
      </c>
      <c r="B15" s="133" t="s">
        <v>41</v>
      </c>
      <c r="C15" s="74"/>
      <c r="D15" s="105" t="s">
        <v>211</v>
      </c>
      <c r="E15" s="93"/>
      <c r="F15" s="94"/>
      <c r="G15" s="77"/>
      <c r="H15" s="93"/>
      <c r="I15" s="94"/>
      <c r="J15" s="77"/>
      <c r="K15" s="93">
        <v>2</v>
      </c>
      <c r="L15" s="94" t="s">
        <v>39</v>
      </c>
      <c r="M15" s="77">
        <v>2</v>
      </c>
      <c r="N15" s="75"/>
      <c r="O15" s="76"/>
      <c r="P15" s="78"/>
      <c r="Q15" s="75"/>
      <c r="R15" s="76"/>
      <c r="S15" s="77"/>
      <c r="T15" s="75"/>
      <c r="U15" s="76"/>
      <c r="V15" s="79"/>
      <c r="W15" s="134">
        <v>30</v>
      </c>
      <c r="X15" s="81">
        <v>2</v>
      </c>
    </row>
    <row r="16" spans="1:24" x14ac:dyDescent="0.25">
      <c r="A16" s="302" t="s">
        <v>105</v>
      </c>
      <c r="B16" s="148" t="s">
        <v>337</v>
      </c>
      <c r="C16" s="104" t="s">
        <v>212</v>
      </c>
      <c r="D16" s="176" t="s">
        <v>42</v>
      </c>
      <c r="E16" s="190">
        <v>2</v>
      </c>
      <c r="F16" s="191" t="s">
        <v>33</v>
      </c>
      <c r="G16" s="189">
        <v>7</v>
      </c>
      <c r="H16" s="190">
        <v>2</v>
      </c>
      <c r="I16" s="191" t="s">
        <v>33</v>
      </c>
      <c r="J16" s="189">
        <v>7</v>
      </c>
      <c r="K16" s="190">
        <v>2</v>
      </c>
      <c r="L16" s="191" t="s">
        <v>33</v>
      </c>
      <c r="M16" s="189">
        <v>7</v>
      </c>
      <c r="N16" s="190">
        <v>2</v>
      </c>
      <c r="O16" s="191" t="s">
        <v>33</v>
      </c>
      <c r="P16" s="189">
        <v>7</v>
      </c>
      <c r="Q16" s="190">
        <v>2</v>
      </c>
      <c r="R16" s="191" t="s">
        <v>33</v>
      </c>
      <c r="S16" s="189">
        <v>7</v>
      </c>
      <c r="T16" s="190">
        <v>2</v>
      </c>
      <c r="U16" s="191" t="s">
        <v>42</v>
      </c>
      <c r="V16" s="189">
        <v>7</v>
      </c>
      <c r="W16" s="130">
        <v>180</v>
      </c>
      <c r="X16" s="252">
        <f>G16+J16+M16+P16+S16+V16</f>
        <v>42</v>
      </c>
    </row>
    <row r="17" spans="1:24" x14ac:dyDescent="0.25">
      <c r="A17" s="302" t="s">
        <v>106</v>
      </c>
      <c r="B17" s="147" t="s">
        <v>323</v>
      </c>
      <c r="C17" s="104" t="s">
        <v>212</v>
      </c>
      <c r="D17" s="61" t="s">
        <v>211</v>
      </c>
      <c r="E17" s="149">
        <v>1</v>
      </c>
      <c r="F17" s="150" t="s">
        <v>33</v>
      </c>
      <c r="G17" s="50">
        <v>1</v>
      </c>
      <c r="H17" s="149">
        <v>1</v>
      </c>
      <c r="I17" s="150" t="s">
        <v>33</v>
      </c>
      <c r="J17" s="50">
        <v>1</v>
      </c>
      <c r="K17" s="149">
        <v>1</v>
      </c>
      <c r="L17" s="150" t="s">
        <v>33</v>
      </c>
      <c r="M17" s="50">
        <v>1</v>
      </c>
      <c r="N17" s="149">
        <v>1</v>
      </c>
      <c r="O17" s="150" t="s">
        <v>33</v>
      </c>
      <c r="P17" s="50">
        <v>1</v>
      </c>
      <c r="Q17" s="149"/>
      <c r="R17" s="150"/>
      <c r="S17" s="50"/>
      <c r="T17" s="149"/>
      <c r="U17" s="150"/>
      <c r="V17" s="50"/>
      <c r="W17" s="131">
        <v>60</v>
      </c>
      <c r="X17" s="152">
        <f t="shared" ref="X17:X25" si="1">G17+J17+M17+P17+S17+V17</f>
        <v>4</v>
      </c>
    </row>
    <row r="18" spans="1:24" x14ac:dyDescent="0.25">
      <c r="A18" s="302" t="s">
        <v>107</v>
      </c>
      <c r="B18" s="147" t="s">
        <v>335</v>
      </c>
      <c r="C18" s="104" t="s">
        <v>212</v>
      </c>
      <c r="D18" s="61" t="s">
        <v>211</v>
      </c>
      <c r="E18" s="149">
        <v>1</v>
      </c>
      <c r="F18" s="150" t="s">
        <v>33</v>
      </c>
      <c r="G18" s="50">
        <v>1</v>
      </c>
      <c r="H18" s="149">
        <v>1</v>
      </c>
      <c r="I18" s="150" t="s">
        <v>33</v>
      </c>
      <c r="J18" s="50">
        <v>1</v>
      </c>
      <c r="K18" s="149">
        <v>1</v>
      </c>
      <c r="L18" s="150" t="s">
        <v>33</v>
      </c>
      <c r="M18" s="50">
        <v>1</v>
      </c>
      <c r="N18" s="149">
        <v>1</v>
      </c>
      <c r="O18" s="150" t="s">
        <v>33</v>
      </c>
      <c r="P18" s="50">
        <v>1</v>
      </c>
      <c r="Q18" s="149">
        <v>1</v>
      </c>
      <c r="R18" s="150" t="s">
        <v>33</v>
      </c>
      <c r="S18" s="50">
        <v>1</v>
      </c>
      <c r="T18" s="149">
        <v>1</v>
      </c>
      <c r="U18" s="150" t="s">
        <v>33</v>
      </c>
      <c r="V18" s="50">
        <v>1</v>
      </c>
      <c r="W18" s="131">
        <v>90</v>
      </c>
      <c r="X18" s="152">
        <f t="shared" si="1"/>
        <v>6</v>
      </c>
    </row>
    <row r="19" spans="1:24" x14ac:dyDescent="0.25">
      <c r="A19" s="239" t="s">
        <v>77</v>
      </c>
      <c r="B19" s="47" t="s">
        <v>318</v>
      </c>
      <c r="C19" s="148"/>
      <c r="D19" s="61" t="s">
        <v>42</v>
      </c>
      <c r="E19" s="100">
        <v>1</v>
      </c>
      <c r="F19" s="101" t="s">
        <v>37</v>
      </c>
      <c r="G19" s="153">
        <v>1</v>
      </c>
      <c r="H19" s="100">
        <v>1</v>
      </c>
      <c r="I19" s="101" t="s">
        <v>37</v>
      </c>
      <c r="J19" s="153">
        <v>1</v>
      </c>
      <c r="K19" s="100">
        <v>1</v>
      </c>
      <c r="L19" s="101" t="s">
        <v>37</v>
      </c>
      <c r="M19" s="153">
        <v>1</v>
      </c>
      <c r="N19" s="100">
        <v>1</v>
      </c>
      <c r="O19" s="101" t="s">
        <v>37</v>
      </c>
      <c r="P19" s="153">
        <v>1</v>
      </c>
      <c r="Q19" s="100">
        <v>1</v>
      </c>
      <c r="R19" s="101" t="s">
        <v>37</v>
      </c>
      <c r="S19" s="153">
        <v>1</v>
      </c>
      <c r="T19" s="100">
        <v>1</v>
      </c>
      <c r="U19" s="101" t="s">
        <v>37</v>
      </c>
      <c r="V19" s="153">
        <v>1</v>
      </c>
      <c r="W19" s="131">
        <v>90</v>
      </c>
      <c r="X19" s="152">
        <f t="shared" si="1"/>
        <v>6</v>
      </c>
    </row>
    <row r="20" spans="1:24" x14ac:dyDescent="0.25">
      <c r="A20" s="239" t="s">
        <v>90</v>
      </c>
      <c r="B20" s="47" t="s">
        <v>265</v>
      </c>
      <c r="C20" s="148"/>
      <c r="D20" s="61"/>
      <c r="E20" s="100"/>
      <c r="F20" s="101"/>
      <c r="G20" s="50"/>
      <c r="H20" s="100"/>
      <c r="I20" s="101"/>
      <c r="J20" s="50"/>
      <c r="K20" s="100"/>
      <c r="L20" s="101"/>
      <c r="M20" s="50"/>
      <c r="N20" s="100"/>
      <c r="O20" s="101"/>
      <c r="P20" s="53"/>
      <c r="Q20" s="100"/>
      <c r="R20" s="101"/>
      <c r="S20" s="50"/>
      <c r="T20" s="100"/>
      <c r="U20" s="101"/>
      <c r="V20" s="50">
        <v>3</v>
      </c>
      <c r="W20" s="86"/>
      <c r="X20" s="152">
        <f t="shared" si="1"/>
        <v>3</v>
      </c>
    </row>
    <row r="21" spans="1:24" x14ac:dyDescent="0.25">
      <c r="A21" s="239" t="s">
        <v>108</v>
      </c>
      <c r="B21" s="47" t="s">
        <v>316</v>
      </c>
      <c r="C21" s="147"/>
      <c r="D21" s="61" t="s">
        <v>42</v>
      </c>
      <c r="E21" s="61">
        <v>4</v>
      </c>
      <c r="F21" s="170" t="s">
        <v>37</v>
      </c>
      <c r="G21" s="50">
        <v>4</v>
      </c>
      <c r="H21" s="61">
        <v>4</v>
      </c>
      <c r="I21" s="170" t="s">
        <v>37</v>
      </c>
      <c r="J21" s="50">
        <v>4</v>
      </c>
      <c r="K21" s="61">
        <v>4</v>
      </c>
      <c r="L21" s="170" t="s">
        <v>37</v>
      </c>
      <c r="M21" s="50">
        <v>4</v>
      </c>
      <c r="N21" s="61">
        <v>4</v>
      </c>
      <c r="O21" s="170" t="s">
        <v>37</v>
      </c>
      <c r="P21" s="50">
        <v>4</v>
      </c>
      <c r="Q21" s="61">
        <v>4</v>
      </c>
      <c r="R21" s="170" t="s">
        <v>37</v>
      </c>
      <c r="S21" s="50">
        <v>4</v>
      </c>
      <c r="T21" s="61">
        <v>4</v>
      </c>
      <c r="U21" s="170" t="s">
        <v>37</v>
      </c>
      <c r="V21" s="50">
        <v>4</v>
      </c>
      <c r="W21" s="131">
        <v>360</v>
      </c>
      <c r="X21" s="152">
        <f t="shared" si="1"/>
        <v>24</v>
      </c>
    </row>
    <row r="22" spans="1:24" x14ac:dyDescent="0.25">
      <c r="A22" s="239" t="s">
        <v>55</v>
      </c>
      <c r="B22" s="47" t="s">
        <v>336</v>
      </c>
      <c r="C22" s="147"/>
      <c r="D22" s="61" t="s">
        <v>42</v>
      </c>
      <c r="E22" s="61">
        <v>1</v>
      </c>
      <c r="F22" s="170" t="s">
        <v>37</v>
      </c>
      <c r="G22" s="50">
        <v>3</v>
      </c>
      <c r="H22" s="61">
        <v>1</v>
      </c>
      <c r="I22" s="170" t="s">
        <v>37</v>
      </c>
      <c r="J22" s="50">
        <v>3</v>
      </c>
      <c r="K22" s="61">
        <v>1</v>
      </c>
      <c r="L22" s="170" t="s">
        <v>37</v>
      </c>
      <c r="M22" s="50">
        <v>3</v>
      </c>
      <c r="N22" s="61">
        <v>1</v>
      </c>
      <c r="O22" s="170" t="s">
        <v>37</v>
      </c>
      <c r="P22" s="50">
        <v>3</v>
      </c>
      <c r="Q22" s="61">
        <v>1</v>
      </c>
      <c r="R22" s="170" t="s">
        <v>37</v>
      </c>
      <c r="S22" s="50">
        <v>3</v>
      </c>
      <c r="T22" s="61">
        <v>1</v>
      </c>
      <c r="U22" s="170" t="s">
        <v>37</v>
      </c>
      <c r="V22" s="50">
        <v>3</v>
      </c>
      <c r="W22" s="131">
        <v>90</v>
      </c>
      <c r="X22" s="152">
        <f t="shared" si="1"/>
        <v>18</v>
      </c>
    </row>
    <row r="23" spans="1:24" x14ac:dyDescent="0.25">
      <c r="A23" s="239" t="s">
        <v>109</v>
      </c>
      <c r="B23" s="47" t="s">
        <v>338</v>
      </c>
      <c r="C23" s="147"/>
      <c r="D23" s="61" t="s">
        <v>42</v>
      </c>
      <c r="E23" s="61"/>
      <c r="F23" s="170"/>
      <c r="G23" s="50"/>
      <c r="H23" s="61"/>
      <c r="I23" s="170"/>
      <c r="J23" s="50"/>
      <c r="K23" s="61">
        <v>2</v>
      </c>
      <c r="L23" s="170" t="s">
        <v>37</v>
      </c>
      <c r="M23" s="50">
        <v>2</v>
      </c>
      <c r="N23" s="61">
        <v>2</v>
      </c>
      <c r="O23" s="170" t="s">
        <v>37</v>
      </c>
      <c r="P23" s="50">
        <v>2</v>
      </c>
      <c r="Q23" s="61"/>
      <c r="R23" s="170"/>
      <c r="S23" s="50"/>
      <c r="T23" s="61"/>
      <c r="U23" s="170"/>
      <c r="V23" s="50"/>
      <c r="W23" s="131">
        <v>60</v>
      </c>
      <c r="X23" s="152">
        <f t="shared" si="1"/>
        <v>4</v>
      </c>
    </row>
    <row r="24" spans="1:24" x14ac:dyDescent="0.25">
      <c r="A24" s="314" t="s">
        <v>313</v>
      </c>
      <c r="B24" s="47" t="s">
        <v>320</v>
      </c>
      <c r="C24" s="147"/>
      <c r="D24" s="61" t="s">
        <v>42</v>
      </c>
      <c r="E24" s="51">
        <v>1</v>
      </c>
      <c r="F24" s="52" t="s">
        <v>37</v>
      </c>
      <c r="G24" s="153">
        <v>1</v>
      </c>
      <c r="H24" s="51">
        <v>1</v>
      </c>
      <c r="I24" s="52" t="s">
        <v>37</v>
      </c>
      <c r="J24" s="153">
        <v>1</v>
      </c>
      <c r="K24" s="51"/>
      <c r="L24" s="52"/>
      <c r="M24" s="153"/>
      <c r="N24" s="48"/>
      <c r="O24" s="49"/>
      <c r="P24" s="153"/>
      <c r="Q24" s="51"/>
      <c r="R24" s="52"/>
      <c r="S24" s="153"/>
      <c r="T24" s="51"/>
      <c r="U24" s="52"/>
      <c r="V24" s="153"/>
      <c r="W24" s="157">
        <v>30</v>
      </c>
      <c r="X24" s="152">
        <f t="shared" si="1"/>
        <v>2</v>
      </c>
    </row>
    <row r="25" spans="1:24" ht="24" thickBot="1" x14ac:dyDescent="0.3">
      <c r="A25" s="315" t="s">
        <v>247</v>
      </c>
      <c r="B25" s="74" t="s">
        <v>208</v>
      </c>
      <c r="C25" s="105" t="s">
        <v>212</v>
      </c>
      <c r="D25" s="178" t="s">
        <v>42</v>
      </c>
      <c r="E25" s="93"/>
      <c r="F25" s="94"/>
      <c r="G25" s="95"/>
      <c r="H25" s="93"/>
      <c r="I25" s="94"/>
      <c r="J25" s="95"/>
      <c r="K25" s="93"/>
      <c r="L25" s="94"/>
      <c r="M25" s="95"/>
      <c r="N25" s="93"/>
      <c r="O25" s="94"/>
      <c r="P25" s="95"/>
      <c r="Q25" s="93">
        <v>4</v>
      </c>
      <c r="R25" s="94" t="s">
        <v>42</v>
      </c>
      <c r="S25" s="95">
        <v>2</v>
      </c>
      <c r="T25" s="93">
        <v>4</v>
      </c>
      <c r="U25" s="94" t="s">
        <v>42</v>
      </c>
      <c r="V25" s="95">
        <v>2</v>
      </c>
      <c r="W25" s="96">
        <f t="shared" ref="W25" si="2">15*(E25+H25+K25+N25+Q25+T25)</f>
        <v>120</v>
      </c>
      <c r="X25" s="81">
        <f t="shared" si="1"/>
        <v>4</v>
      </c>
    </row>
    <row r="26" spans="1:24" x14ac:dyDescent="0.25">
      <c r="A26" s="311" t="s">
        <v>307</v>
      </c>
      <c r="B26" s="97" t="s">
        <v>205</v>
      </c>
      <c r="C26" s="223"/>
      <c r="D26" s="107" t="s">
        <v>81</v>
      </c>
      <c r="E26" s="138"/>
      <c r="F26" s="139"/>
      <c r="G26" s="50"/>
      <c r="H26" s="51"/>
      <c r="I26" s="52"/>
      <c r="J26" s="50"/>
      <c r="K26" s="138"/>
      <c r="L26" s="139"/>
      <c r="M26" s="50"/>
      <c r="N26" s="51"/>
      <c r="O26" s="52"/>
      <c r="P26" s="50"/>
      <c r="Q26" s="51">
        <v>0</v>
      </c>
      <c r="R26" s="52" t="s">
        <v>42</v>
      </c>
      <c r="S26" s="50">
        <v>3</v>
      </c>
      <c r="T26" s="51">
        <v>0</v>
      </c>
      <c r="U26" s="52" t="s">
        <v>37</v>
      </c>
      <c r="V26" s="50">
        <v>3</v>
      </c>
      <c r="W26" s="131"/>
      <c r="X26" s="152">
        <v>6</v>
      </c>
    </row>
    <row r="27" spans="1:24" ht="15.75" thickBot="1" x14ac:dyDescent="0.3">
      <c r="A27" s="251"/>
      <c r="B27" s="224" t="s">
        <v>207</v>
      </c>
      <c r="C27" s="224"/>
      <c r="D27" s="224"/>
      <c r="E27" s="141"/>
      <c r="F27" s="142"/>
      <c r="G27" s="77"/>
      <c r="H27" s="141"/>
      <c r="I27" s="142"/>
      <c r="J27" s="77">
        <v>2</v>
      </c>
      <c r="K27" s="141"/>
      <c r="L27" s="142"/>
      <c r="M27" s="77">
        <v>3</v>
      </c>
      <c r="N27" s="141"/>
      <c r="O27" s="142"/>
      <c r="P27" s="77">
        <v>3</v>
      </c>
      <c r="Q27" s="93"/>
      <c r="R27" s="94"/>
      <c r="S27" s="77">
        <v>2</v>
      </c>
      <c r="T27" s="93"/>
      <c r="U27" s="94"/>
      <c r="V27" s="77">
        <v>1</v>
      </c>
      <c r="W27" s="96"/>
      <c r="X27" s="152">
        <f>SUM(G27+J27+M27+P27+S27+V27)</f>
        <v>11</v>
      </c>
    </row>
    <row r="28" spans="1:24" ht="15.75" thickBot="1" x14ac:dyDescent="0.3">
      <c r="A28" s="360" t="s">
        <v>388</v>
      </c>
      <c r="B28" s="74" t="s">
        <v>45</v>
      </c>
      <c r="C28" s="146"/>
      <c r="D28" s="256" t="s">
        <v>42</v>
      </c>
      <c r="E28" s="144">
        <v>1</v>
      </c>
      <c r="F28" s="113" t="s">
        <v>237</v>
      </c>
      <c r="G28" s="145"/>
      <c r="H28" s="144">
        <v>1</v>
      </c>
      <c r="I28" s="113" t="s">
        <v>237</v>
      </c>
      <c r="J28" s="145"/>
      <c r="K28" s="144"/>
      <c r="L28" s="113"/>
      <c r="M28" s="145"/>
      <c r="N28" s="144"/>
      <c r="O28" s="113"/>
      <c r="P28" s="145"/>
      <c r="Q28" s="144"/>
      <c r="R28" s="113"/>
      <c r="S28" s="145"/>
      <c r="T28" s="144"/>
      <c r="U28" s="113"/>
      <c r="V28" s="145"/>
      <c r="W28" s="110">
        <f>15*(E28+H28+K28+N28+Q28+T28)</f>
        <v>30</v>
      </c>
      <c r="X28" s="109">
        <f>G28+J28+M28+P28+S28+V28</f>
        <v>0</v>
      </c>
    </row>
    <row r="29" spans="1:24" s="60" customFormat="1" ht="26.25" thickBot="1" x14ac:dyDescent="0.3">
      <c r="A29" s="313"/>
      <c r="B29" s="74" t="s">
        <v>385</v>
      </c>
      <c r="C29" s="105" t="s">
        <v>283</v>
      </c>
      <c r="D29" s="318"/>
      <c r="E29" s="93"/>
      <c r="F29" s="94"/>
      <c r="G29" s="77"/>
      <c r="H29" s="93"/>
      <c r="I29" s="94"/>
      <c r="J29" s="77"/>
      <c r="K29" s="93"/>
      <c r="L29" s="94"/>
      <c r="M29" s="77"/>
      <c r="N29" s="93"/>
      <c r="O29" s="94"/>
      <c r="P29" s="78"/>
      <c r="Q29" s="93"/>
      <c r="R29" s="94"/>
      <c r="S29" s="78"/>
      <c r="T29" s="93"/>
      <c r="U29" s="94" t="s">
        <v>218</v>
      </c>
      <c r="V29" s="77">
        <v>0</v>
      </c>
      <c r="W29" s="96">
        <f t="shared" ref="W29" si="3">15*(E29+H29+K29+N29+Q29+T29)</f>
        <v>0</v>
      </c>
      <c r="X29" s="81">
        <f t="shared" ref="X29" si="4">SUM(G29+J29+M29+P29+S29+V29)</f>
        <v>0</v>
      </c>
    </row>
    <row r="30" spans="1:24" ht="15.75" thickBot="1" x14ac:dyDescent="0.3">
      <c r="B30" s="26" t="s">
        <v>46</v>
      </c>
      <c r="C30" s="26"/>
      <c r="D30" s="26"/>
      <c r="E30" s="27">
        <f>SUM(E6:E27)</f>
        <v>20</v>
      </c>
      <c r="F30" s="28"/>
      <c r="G30" s="29">
        <f>SUM(G6:G27)</f>
        <v>30</v>
      </c>
      <c r="H30" s="27">
        <f>SUM(H6:H27)</f>
        <v>18</v>
      </c>
      <c r="I30" s="28"/>
      <c r="J30" s="29">
        <f>SUM(J6:J27)</f>
        <v>30</v>
      </c>
      <c r="K30" s="27">
        <f>SUM(K6:K27)</f>
        <v>18</v>
      </c>
      <c r="L30" s="28"/>
      <c r="M30" s="29">
        <f>SUM(M6:M27)</f>
        <v>30</v>
      </c>
      <c r="N30" s="27">
        <f>SUM(N6:N27)</f>
        <v>18</v>
      </c>
      <c r="O30" s="28"/>
      <c r="P30" s="29">
        <f>SUM(P6:P27)</f>
        <v>30</v>
      </c>
      <c r="Q30" s="27">
        <f>SUM(Q6:Q27)</f>
        <v>18</v>
      </c>
      <c r="R30" s="28"/>
      <c r="S30" s="29">
        <f t="shared" ref="S30:X30" si="5">SUM(S6:S27)</f>
        <v>30</v>
      </c>
      <c r="T30" s="27">
        <f t="shared" si="5"/>
        <v>17</v>
      </c>
      <c r="U30" s="28">
        <f t="shared" si="5"/>
        <v>0</v>
      </c>
      <c r="V30" s="29">
        <f t="shared" si="5"/>
        <v>30</v>
      </c>
      <c r="W30" s="30">
        <f t="shared" si="5"/>
        <v>1635</v>
      </c>
      <c r="X30" s="36">
        <f t="shared" si="5"/>
        <v>180</v>
      </c>
    </row>
    <row r="32" spans="1:24" x14ac:dyDescent="0.25">
      <c r="A32" s="174" t="s">
        <v>229</v>
      </c>
      <c r="D32" s="108"/>
    </row>
    <row r="33" spans="1:20" x14ac:dyDescent="0.25">
      <c r="A33" s="174" t="s">
        <v>232</v>
      </c>
      <c r="D33" s="108"/>
      <c r="O33" s="181" t="s">
        <v>230</v>
      </c>
      <c r="P33" s="174"/>
      <c r="T33" s="174" t="s">
        <v>231</v>
      </c>
    </row>
    <row r="34" spans="1:20" x14ac:dyDescent="0.25">
      <c r="A34" s="57" t="s">
        <v>260</v>
      </c>
      <c r="E34" s="174"/>
      <c r="O34" s="181" t="s">
        <v>239</v>
      </c>
      <c r="P34" s="174"/>
      <c r="T34" s="174" t="s">
        <v>235</v>
      </c>
    </row>
    <row r="35" spans="1:20" x14ac:dyDescent="0.25">
      <c r="A35" s="57" t="s">
        <v>245</v>
      </c>
      <c r="E35" s="174"/>
      <c r="O35" s="181" t="s">
        <v>240</v>
      </c>
      <c r="P35" s="57"/>
      <c r="T35" s="57" t="s">
        <v>233</v>
      </c>
    </row>
    <row r="36" spans="1:20" x14ac:dyDescent="0.25">
      <c r="A36" s="57" t="s">
        <v>234</v>
      </c>
      <c r="E36" s="57"/>
      <c r="O36" s="181" t="s">
        <v>241</v>
      </c>
      <c r="P36" s="57"/>
      <c r="T36" s="174" t="s">
        <v>238</v>
      </c>
    </row>
    <row r="37" spans="1:20" x14ac:dyDescent="0.25">
      <c r="A37" s="58" t="s">
        <v>261</v>
      </c>
      <c r="D37" s="57"/>
      <c r="E37" s="57"/>
      <c r="J37" s="57"/>
      <c r="K37" s="57"/>
      <c r="L37" s="57"/>
      <c r="M37" s="57"/>
      <c r="N37" s="57"/>
      <c r="P37" s="57"/>
      <c r="T37" s="174" t="s">
        <v>236</v>
      </c>
    </row>
    <row r="38" spans="1:20" x14ac:dyDescent="0.25">
      <c r="D38" s="108"/>
      <c r="T38" s="174" t="s">
        <v>246</v>
      </c>
    </row>
    <row r="39" spans="1:20" x14ac:dyDescent="0.25">
      <c r="A39" s="173" t="s">
        <v>243</v>
      </c>
      <c r="D39" s="108"/>
    </row>
    <row r="40" spans="1:20" x14ac:dyDescent="0.25">
      <c r="A40" s="57" t="s">
        <v>248</v>
      </c>
      <c r="E40" s="57"/>
      <c r="N40" s="174"/>
    </row>
    <row r="41" spans="1:20" x14ac:dyDescent="0.25">
      <c r="A41" s="57" t="s">
        <v>249</v>
      </c>
      <c r="B41" s="57"/>
      <c r="C41" s="57"/>
      <c r="D41" s="108"/>
      <c r="N41" s="174"/>
    </row>
    <row r="42" spans="1:20" x14ac:dyDescent="0.25">
      <c r="A42" s="57" t="s">
        <v>202</v>
      </c>
      <c r="B42" s="57"/>
      <c r="C42" s="57"/>
      <c r="D42" s="108"/>
      <c r="N42" s="57"/>
    </row>
    <row r="43" spans="1:20" x14ac:dyDescent="0.25">
      <c r="A43" s="57" t="s">
        <v>203</v>
      </c>
      <c r="B43" s="57"/>
      <c r="C43" s="57"/>
      <c r="D43" s="108"/>
      <c r="M43" s="57"/>
      <c r="N43" s="57"/>
    </row>
    <row r="44" spans="1:20" x14ac:dyDescent="0.25">
      <c r="A44" s="59" t="s">
        <v>219</v>
      </c>
      <c r="C44" s="108"/>
      <c r="D44" s="108"/>
    </row>
  </sheetData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44"/>
  <sheetViews>
    <sheetView workbookViewId="0">
      <selection activeCell="K28" sqref="K28:V28"/>
    </sheetView>
  </sheetViews>
  <sheetFormatPr defaultRowHeight="15" x14ac:dyDescent="0.25"/>
  <cols>
    <col min="1" max="1" width="19.42578125" customWidth="1"/>
    <col min="2" max="2" width="33.28515625" bestFit="1" customWidth="1"/>
    <col min="3" max="3" width="16.28515625" customWidth="1"/>
    <col min="4" max="4" width="8" customWidth="1"/>
    <col min="5" max="24" width="5.5703125" customWidth="1"/>
  </cols>
  <sheetData>
    <row r="1" spans="1:24" ht="15.75" customHeight="1" thickBot="1" x14ac:dyDescent="0.3">
      <c r="A1" s="463" t="s">
        <v>284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5"/>
    </row>
    <row r="2" spans="1:24" ht="15.75" thickBot="1" x14ac:dyDescent="0.3">
      <c r="A2" s="466" t="s">
        <v>199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8"/>
    </row>
    <row r="3" spans="1:24" ht="15.75" thickBot="1" x14ac:dyDescent="0.3">
      <c r="A3" s="394" t="s">
        <v>389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6"/>
    </row>
    <row r="4" spans="1:24" x14ac:dyDescent="0.25">
      <c r="A4" s="401" t="s">
        <v>47</v>
      </c>
      <c r="B4" s="385" t="s">
        <v>24</v>
      </c>
      <c r="C4" s="383" t="s">
        <v>200</v>
      </c>
      <c r="D4" s="387" t="s">
        <v>201</v>
      </c>
      <c r="E4" s="403" t="s">
        <v>25</v>
      </c>
      <c r="F4" s="404"/>
      <c r="G4" s="405"/>
      <c r="H4" s="406" t="s">
        <v>26</v>
      </c>
      <c r="I4" s="404"/>
      <c r="J4" s="405"/>
      <c r="K4" s="406" t="s">
        <v>27</v>
      </c>
      <c r="L4" s="404"/>
      <c r="M4" s="405"/>
      <c r="N4" s="406" t="s">
        <v>28</v>
      </c>
      <c r="O4" s="407"/>
      <c r="P4" s="408"/>
      <c r="Q4" s="406" t="s">
        <v>29</v>
      </c>
      <c r="R4" s="407"/>
      <c r="S4" s="408"/>
      <c r="T4" s="406" t="s">
        <v>30</v>
      </c>
      <c r="U4" s="407"/>
      <c r="V4" s="408"/>
      <c r="W4" s="397" t="s">
        <v>31</v>
      </c>
      <c r="X4" s="399" t="s">
        <v>32</v>
      </c>
    </row>
    <row r="5" spans="1:24" ht="15.75" thickBot="1" x14ac:dyDescent="0.3">
      <c r="A5" s="402"/>
      <c r="B5" s="386"/>
      <c r="C5" s="384"/>
      <c r="D5" s="387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398"/>
      <c r="X5" s="400"/>
    </row>
    <row r="6" spans="1:24" x14ac:dyDescent="0.25">
      <c r="A6" s="182" t="s">
        <v>193</v>
      </c>
      <c r="B6" s="63" t="s">
        <v>329</v>
      </c>
      <c r="C6" s="103" t="s">
        <v>212</v>
      </c>
      <c r="D6" s="103" t="s">
        <v>211</v>
      </c>
      <c r="E6" s="111">
        <v>2</v>
      </c>
      <c r="F6" s="112" t="s">
        <v>33</v>
      </c>
      <c r="G6" s="64">
        <v>3</v>
      </c>
      <c r="H6" s="111">
        <v>2</v>
      </c>
      <c r="I6" s="112" t="s">
        <v>33</v>
      </c>
      <c r="J6" s="64">
        <v>3</v>
      </c>
      <c r="K6" s="111">
        <v>2</v>
      </c>
      <c r="L6" s="112" t="s">
        <v>33</v>
      </c>
      <c r="M6" s="64">
        <v>3</v>
      </c>
      <c r="N6" s="111">
        <v>2</v>
      </c>
      <c r="O6" s="112" t="s">
        <v>33</v>
      </c>
      <c r="P6" s="65">
        <v>3</v>
      </c>
      <c r="Q6" s="111">
        <v>2</v>
      </c>
      <c r="R6" s="112" t="s">
        <v>33</v>
      </c>
      <c r="S6" s="64">
        <v>3</v>
      </c>
      <c r="T6" s="111">
        <v>2</v>
      </c>
      <c r="U6" s="112" t="s">
        <v>33</v>
      </c>
      <c r="V6" s="64">
        <v>3</v>
      </c>
      <c r="W6" s="130">
        <v>180</v>
      </c>
      <c r="X6" s="67">
        <f>SUM(G6+J6+M6+P6+S6+V6)</f>
        <v>18</v>
      </c>
    </row>
    <row r="7" spans="1:24" x14ac:dyDescent="0.25">
      <c r="A7" s="183" t="s">
        <v>194</v>
      </c>
      <c r="B7" s="68" t="s">
        <v>34</v>
      </c>
      <c r="C7" s="104" t="s">
        <v>270</v>
      </c>
      <c r="D7" s="104"/>
      <c r="E7" s="100"/>
      <c r="F7" s="101"/>
      <c r="G7" s="69"/>
      <c r="H7" s="100"/>
      <c r="I7" s="101"/>
      <c r="J7" s="69"/>
      <c r="K7" s="100"/>
      <c r="L7" s="101"/>
      <c r="M7" s="69"/>
      <c r="N7" s="100"/>
      <c r="O7" s="101"/>
      <c r="P7" s="70"/>
      <c r="Q7" s="100"/>
      <c r="R7" s="101"/>
      <c r="S7" s="69"/>
      <c r="T7" s="100"/>
      <c r="U7" s="101" t="s">
        <v>209</v>
      </c>
      <c r="V7" s="69">
        <v>0</v>
      </c>
      <c r="W7" s="131"/>
      <c r="X7" s="184">
        <f t="shared" ref="X7:X12" si="0">SUM(G7+J7+M7+P7+S7+V7)</f>
        <v>0</v>
      </c>
    </row>
    <row r="8" spans="1:24" x14ac:dyDescent="0.25">
      <c r="A8" s="32" t="s">
        <v>195</v>
      </c>
      <c r="B8" s="47" t="s">
        <v>222</v>
      </c>
      <c r="C8" s="61" t="s">
        <v>212</v>
      </c>
      <c r="D8" s="61" t="s">
        <v>211</v>
      </c>
      <c r="E8" s="51">
        <v>1</v>
      </c>
      <c r="F8" s="52" t="s">
        <v>33</v>
      </c>
      <c r="G8" s="50">
        <v>1</v>
      </c>
      <c r="H8" s="51">
        <v>1</v>
      </c>
      <c r="I8" s="52" t="s">
        <v>33</v>
      </c>
      <c r="J8" s="50">
        <v>1</v>
      </c>
      <c r="K8" s="51"/>
      <c r="L8" s="52"/>
      <c r="M8" s="50"/>
      <c r="N8" s="51"/>
      <c r="O8" s="52"/>
      <c r="P8" s="53"/>
      <c r="Q8" s="51"/>
      <c r="R8" s="52"/>
      <c r="S8" s="50"/>
      <c r="T8" s="51"/>
      <c r="U8" s="52"/>
      <c r="V8" s="72"/>
      <c r="W8" s="83">
        <v>30</v>
      </c>
      <c r="X8" s="185">
        <f t="shared" si="0"/>
        <v>2</v>
      </c>
    </row>
    <row r="9" spans="1:24" x14ac:dyDescent="0.25">
      <c r="A9" s="32" t="s">
        <v>196</v>
      </c>
      <c r="B9" s="47" t="s">
        <v>223</v>
      </c>
      <c r="C9" s="61" t="s">
        <v>212</v>
      </c>
      <c r="D9" s="61" t="s">
        <v>211</v>
      </c>
      <c r="E9" s="51">
        <v>2</v>
      </c>
      <c r="F9" s="52" t="s">
        <v>37</v>
      </c>
      <c r="G9" s="50">
        <v>2</v>
      </c>
      <c r="H9" s="51">
        <v>2</v>
      </c>
      <c r="I9" s="52" t="s">
        <v>37</v>
      </c>
      <c r="J9" s="50">
        <v>2</v>
      </c>
      <c r="K9" s="51">
        <v>1</v>
      </c>
      <c r="L9" s="52" t="s">
        <v>37</v>
      </c>
      <c r="M9" s="50">
        <v>1</v>
      </c>
      <c r="N9" s="51">
        <v>1</v>
      </c>
      <c r="O9" s="52" t="s">
        <v>37</v>
      </c>
      <c r="P9" s="53">
        <v>1</v>
      </c>
      <c r="Q9" s="51">
        <v>1</v>
      </c>
      <c r="R9" s="52" t="s">
        <v>37</v>
      </c>
      <c r="S9" s="53">
        <v>1</v>
      </c>
      <c r="T9" s="51"/>
      <c r="U9" s="52"/>
      <c r="V9" s="72"/>
      <c r="W9" s="86">
        <v>105</v>
      </c>
      <c r="X9" s="186">
        <f t="shared" si="0"/>
        <v>7</v>
      </c>
    </row>
    <row r="10" spans="1:24" x14ac:dyDescent="0.25">
      <c r="A10" s="23" t="s">
        <v>48</v>
      </c>
      <c r="B10" s="47" t="s">
        <v>224</v>
      </c>
      <c r="C10" s="61" t="s">
        <v>212</v>
      </c>
      <c r="D10" s="61" t="s">
        <v>211</v>
      </c>
      <c r="E10" s="51">
        <v>2</v>
      </c>
      <c r="F10" s="52" t="s">
        <v>37</v>
      </c>
      <c r="G10" s="50">
        <v>4</v>
      </c>
      <c r="H10" s="51">
        <v>2</v>
      </c>
      <c r="I10" s="52" t="s">
        <v>37</v>
      </c>
      <c r="J10" s="50">
        <v>4</v>
      </c>
      <c r="K10" s="51">
        <v>1</v>
      </c>
      <c r="L10" s="52" t="s">
        <v>37</v>
      </c>
      <c r="M10" s="50">
        <v>2</v>
      </c>
      <c r="N10" s="51">
        <v>1</v>
      </c>
      <c r="O10" s="52" t="s">
        <v>37</v>
      </c>
      <c r="P10" s="53">
        <v>2</v>
      </c>
      <c r="Q10" s="51">
        <v>1</v>
      </c>
      <c r="R10" s="52" t="s">
        <v>37</v>
      </c>
      <c r="S10" s="53">
        <v>2</v>
      </c>
      <c r="T10" s="51"/>
      <c r="U10" s="52"/>
      <c r="V10" s="72"/>
      <c r="W10" s="86">
        <v>105</v>
      </c>
      <c r="X10" s="73">
        <f t="shared" si="0"/>
        <v>14</v>
      </c>
    </row>
    <row r="11" spans="1:24" x14ac:dyDescent="0.25">
      <c r="A11" s="23" t="s">
        <v>49</v>
      </c>
      <c r="B11" s="47" t="s">
        <v>225</v>
      </c>
      <c r="C11" s="61" t="s">
        <v>212</v>
      </c>
      <c r="D11" s="61" t="s">
        <v>42</v>
      </c>
      <c r="E11" s="51"/>
      <c r="F11" s="52"/>
      <c r="G11" s="50"/>
      <c r="H11" s="51"/>
      <c r="I11" s="52"/>
      <c r="J11" s="50"/>
      <c r="K11" s="51"/>
      <c r="L11" s="52"/>
      <c r="M11" s="50"/>
      <c r="N11" s="51"/>
      <c r="O11" s="52"/>
      <c r="P11" s="53"/>
      <c r="Q11" s="51">
        <v>1</v>
      </c>
      <c r="R11" s="52" t="s">
        <v>37</v>
      </c>
      <c r="S11" s="53">
        <v>1</v>
      </c>
      <c r="T11" s="51">
        <v>2</v>
      </c>
      <c r="U11" s="52" t="s">
        <v>37</v>
      </c>
      <c r="V11" s="50">
        <v>2</v>
      </c>
      <c r="W11" s="86">
        <v>45</v>
      </c>
      <c r="X11" s="73">
        <f t="shared" si="0"/>
        <v>3</v>
      </c>
    </row>
    <row r="12" spans="1:24" ht="38.25" x14ac:dyDescent="0.25">
      <c r="A12" s="23" t="s">
        <v>50</v>
      </c>
      <c r="B12" s="47" t="s">
        <v>387</v>
      </c>
      <c r="C12" s="61" t="s">
        <v>220</v>
      </c>
      <c r="D12" s="61"/>
      <c r="E12" s="51"/>
      <c r="F12" s="52"/>
      <c r="G12" s="50"/>
      <c r="H12" s="51"/>
      <c r="I12" s="52"/>
      <c r="J12" s="50"/>
      <c r="K12" s="51"/>
      <c r="L12" s="52"/>
      <c r="M12" s="50"/>
      <c r="N12" s="51"/>
      <c r="O12" s="52"/>
      <c r="P12" s="53"/>
      <c r="Q12" s="51"/>
      <c r="R12" s="52"/>
      <c r="S12" s="53"/>
      <c r="T12" s="51"/>
      <c r="U12" s="52" t="s">
        <v>209</v>
      </c>
      <c r="V12" s="50">
        <v>0</v>
      </c>
      <c r="W12" s="86"/>
      <c r="X12" s="71">
        <f t="shared" si="0"/>
        <v>0</v>
      </c>
    </row>
    <row r="13" spans="1:24" x14ac:dyDescent="0.25">
      <c r="A13" s="23" t="s">
        <v>51</v>
      </c>
      <c r="B13" s="47" t="s">
        <v>38</v>
      </c>
      <c r="C13" s="147"/>
      <c r="D13" s="61" t="s">
        <v>211</v>
      </c>
      <c r="E13" s="51">
        <v>2</v>
      </c>
      <c r="F13" s="52" t="s">
        <v>33</v>
      </c>
      <c r="G13" s="50">
        <v>2</v>
      </c>
      <c r="H13" s="51"/>
      <c r="I13" s="52"/>
      <c r="J13" s="50"/>
      <c r="K13" s="48"/>
      <c r="L13" s="49"/>
      <c r="M13" s="50"/>
      <c r="N13" s="48"/>
      <c r="O13" s="49"/>
      <c r="P13" s="53"/>
      <c r="Q13" s="48"/>
      <c r="R13" s="49"/>
      <c r="S13" s="50"/>
      <c r="T13" s="48"/>
      <c r="U13" s="49"/>
      <c r="V13" s="50"/>
      <c r="W13" s="86">
        <v>30</v>
      </c>
      <c r="X13" s="73">
        <v>2</v>
      </c>
    </row>
    <row r="14" spans="1:24" x14ac:dyDescent="0.25">
      <c r="A14" s="23" t="s">
        <v>52</v>
      </c>
      <c r="B14" s="47" t="s">
        <v>40</v>
      </c>
      <c r="C14" s="47"/>
      <c r="D14" s="61" t="s">
        <v>211</v>
      </c>
      <c r="E14" s="51"/>
      <c r="F14" s="52"/>
      <c r="G14" s="50"/>
      <c r="H14" s="51"/>
      <c r="I14" s="52"/>
      <c r="J14" s="50"/>
      <c r="K14" s="48"/>
      <c r="L14" s="49"/>
      <c r="M14" s="53"/>
      <c r="N14" s="51">
        <v>2</v>
      </c>
      <c r="O14" s="52" t="s">
        <v>33</v>
      </c>
      <c r="P14" s="53">
        <v>2</v>
      </c>
      <c r="Q14" s="48"/>
      <c r="R14" s="49"/>
      <c r="S14" s="50"/>
      <c r="T14" s="48"/>
      <c r="U14" s="49"/>
      <c r="V14" s="72"/>
      <c r="W14" s="86">
        <v>30</v>
      </c>
      <c r="X14" s="73">
        <v>2</v>
      </c>
    </row>
    <row r="15" spans="1:24" ht="15.75" thickBot="1" x14ac:dyDescent="0.3">
      <c r="A15" s="25" t="s">
        <v>53</v>
      </c>
      <c r="B15" s="133" t="s">
        <v>41</v>
      </c>
      <c r="C15" s="74"/>
      <c r="D15" s="105" t="s">
        <v>211</v>
      </c>
      <c r="E15" s="93"/>
      <c r="F15" s="94"/>
      <c r="G15" s="77"/>
      <c r="H15" s="93"/>
      <c r="I15" s="94"/>
      <c r="J15" s="77"/>
      <c r="K15" s="93">
        <v>2</v>
      </c>
      <c r="L15" s="94" t="s">
        <v>33</v>
      </c>
      <c r="M15" s="77">
        <v>2</v>
      </c>
      <c r="N15" s="75"/>
      <c r="O15" s="76"/>
      <c r="P15" s="78"/>
      <c r="Q15" s="75"/>
      <c r="R15" s="76"/>
      <c r="S15" s="77"/>
      <c r="T15" s="75"/>
      <c r="U15" s="76"/>
      <c r="V15" s="79"/>
      <c r="W15" s="134">
        <v>30</v>
      </c>
      <c r="X15" s="81">
        <v>2</v>
      </c>
    </row>
    <row r="16" spans="1:24" x14ac:dyDescent="0.25">
      <c r="A16" s="302" t="s">
        <v>110</v>
      </c>
      <c r="B16" s="148" t="s">
        <v>339</v>
      </c>
      <c r="C16" s="104" t="s">
        <v>212</v>
      </c>
      <c r="D16" s="176" t="s">
        <v>42</v>
      </c>
      <c r="E16" s="190">
        <v>2</v>
      </c>
      <c r="F16" s="191" t="s">
        <v>33</v>
      </c>
      <c r="G16" s="189">
        <v>7</v>
      </c>
      <c r="H16" s="190">
        <v>2</v>
      </c>
      <c r="I16" s="191" t="s">
        <v>33</v>
      </c>
      <c r="J16" s="189">
        <v>7</v>
      </c>
      <c r="K16" s="190">
        <v>2</v>
      </c>
      <c r="L16" s="191" t="s">
        <v>33</v>
      </c>
      <c r="M16" s="189">
        <v>7</v>
      </c>
      <c r="N16" s="190">
        <v>2</v>
      </c>
      <c r="O16" s="191" t="s">
        <v>33</v>
      </c>
      <c r="P16" s="189">
        <v>7</v>
      </c>
      <c r="Q16" s="190">
        <v>2</v>
      </c>
      <c r="R16" s="191" t="s">
        <v>33</v>
      </c>
      <c r="S16" s="189">
        <v>7</v>
      </c>
      <c r="T16" s="190">
        <v>2</v>
      </c>
      <c r="U16" s="191" t="s">
        <v>42</v>
      </c>
      <c r="V16" s="189">
        <v>7</v>
      </c>
      <c r="W16" s="130">
        <v>180</v>
      </c>
      <c r="X16" s="252">
        <f>G16+J16+M16+P16+S16+V16</f>
        <v>42</v>
      </c>
    </row>
    <row r="17" spans="1:24" x14ac:dyDescent="0.25">
      <c r="A17" s="302" t="s">
        <v>111</v>
      </c>
      <c r="B17" s="147" t="s">
        <v>323</v>
      </c>
      <c r="C17" s="104" t="s">
        <v>212</v>
      </c>
      <c r="D17" s="61" t="s">
        <v>211</v>
      </c>
      <c r="E17" s="149">
        <v>1</v>
      </c>
      <c r="F17" s="150" t="s">
        <v>33</v>
      </c>
      <c r="G17" s="50">
        <v>1</v>
      </c>
      <c r="H17" s="149">
        <v>1</v>
      </c>
      <c r="I17" s="150" t="s">
        <v>33</v>
      </c>
      <c r="J17" s="50">
        <v>1</v>
      </c>
      <c r="K17" s="149">
        <v>1</v>
      </c>
      <c r="L17" s="150" t="s">
        <v>33</v>
      </c>
      <c r="M17" s="50">
        <v>1</v>
      </c>
      <c r="N17" s="149">
        <v>1</v>
      </c>
      <c r="O17" s="150" t="s">
        <v>33</v>
      </c>
      <c r="P17" s="50">
        <v>1</v>
      </c>
      <c r="Q17" s="149"/>
      <c r="R17" s="150"/>
      <c r="S17" s="50"/>
      <c r="T17" s="149"/>
      <c r="U17" s="150"/>
      <c r="V17" s="50"/>
      <c r="W17" s="131">
        <v>60</v>
      </c>
      <c r="X17" s="152">
        <f t="shared" ref="X17:X25" si="1">G17+J17+M17+P17+S17+V17</f>
        <v>4</v>
      </c>
    </row>
    <row r="18" spans="1:24" x14ac:dyDescent="0.25">
      <c r="A18" s="302" t="s">
        <v>112</v>
      </c>
      <c r="B18" s="147" t="s">
        <v>335</v>
      </c>
      <c r="C18" s="104" t="s">
        <v>212</v>
      </c>
      <c r="D18" s="61" t="s">
        <v>211</v>
      </c>
      <c r="E18" s="149">
        <v>1</v>
      </c>
      <c r="F18" s="150" t="s">
        <v>33</v>
      </c>
      <c r="G18" s="50">
        <v>1</v>
      </c>
      <c r="H18" s="149">
        <v>1</v>
      </c>
      <c r="I18" s="150" t="s">
        <v>33</v>
      </c>
      <c r="J18" s="50">
        <v>1</v>
      </c>
      <c r="K18" s="149">
        <v>1</v>
      </c>
      <c r="L18" s="150" t="s">
        <v>33</v>
      </c>
      <c r="M18" s="50">
        <v>1</v>
      </c>
      <c r="N18" s="149">
        <v>1</v>
      </c>
      <c r="O18" s="150" t="s">
        <v>33</v>
      </c>
      <c r="P18" s="50">
        <v>1</v>
      </c>
      <c r="Q18" s="149">
        <v>1</v>
      </c>
      <c r="R18" s="150" t="s">
        <v>33</v>
      </c>
      <c r="S18" s="50">
        <v>1</v>
      </c>
      <c r="T18" s="149">
        <v>1</v>
      </c>
      <c r="U18" s="150" t="s">
        <v>33</v>
      </c>
      <c r="V18" s="50">
        <v>1</v>
      </c>
      <c r="W18" s="131">
        <v>90</v>
      </c>
      <c r="X18" s="152">
        <f t="shared" si="1"/>
        <v>6</v>
      </c>
    </row>
    <row r="19" spans="1:24" x14ac:dyDescent="0.25">
      <c r="A19" s="32" t="s">
        <v>77</v>
      </c>
      <c r="B19" s="47" t="s">
        <v>318</v>
      </c>
      <c r="C19" s="148"/>
      <c r="D19" s="61" t="s">
        <v>42</v>
      </c>
      <c r="E19" s="100">
        <v>1</v>
      </c>
      <c r="F19" s="101" t="s">
        <v>37</v>
      </c>
      <c r="G19" s="153">
        <v>1</v>
      </c>
      <c r="H19" s="100">
        <v>1</v>
      </c>
      <c r="I19" s="101" t="s">
        <v>37</v>
      </c>
      <c r="J19" s="153">
        <v>1</v>
      </c>
      <c r="K19" s="100">
        <v>1</v>
      </c>
      <c r="L19" s="101" t="s">
        <v>37</v>
      </c>
      <c r="M19" s="153">
        <v>1</v>
      </c>
      <c r="N19" s="100">
        <v>1</v>
      </c>
      <c r="O19" s="101" t="s">
        <v>37</v>
      </c>
      <c r="P19" s="153">
        <v>1</v>
      </c>
      <c r="Q19" s="100">
        <v>1</v>
      </c>
      <c r="R19" s="101" t="s">
        <v>37</v>
      </c>
      <c r="S19" s="153">
        <v>1</v>
      </c>
      <c r="T19" s="100">
        <v>1</v>
      </c>
      <c r="U19" s="101" t="s">
        <v>37</v>
      </c>
      <c r="V19" s="153">
        <v>1</v>
      </c>
      <c r="W19" s="131">
        <v>90</v>
      </c>
      <c r="X19" s="152">
        <f t="shared" si="1"/>
        <v>6</v>
      </c>
    </row>
    <row r="20" spans="1:24" x14ac:dyDescent="0.25">
      <c r="A20" s="32" t="s">
        <v>90</v>
      </c>
      <c r="B20" s="47" t="s">
        <v>265</v>
      </c>
      <c r="C20" s="148"/>
      <c r="D20" s="61"/>
      <c r="E20" s="100"/>
      <c r="F20" s="101"/>
      <c r="G20" s="50"/>
      <c r="H20" s="100"/>
      <c r="I20" s="101"/>
      <c r="J20" s="50"/>
      <c r="K20" s="100"/>
      <c r="L20" s="101"/>
      <c r="M20" s="50"/>
      <c r="N20" s="100"/>
      <c r="O20" s="101"/>
      <c r="P20" s="53"/>
      <c r="Q20" s="100"/>
      <c r="R20" s="101"/>
      <c r="S20" s="50"/>
      <c r="T20" s="100"/>
      <c r="U20" s="101"/>
      <c r="V20" s="50">
        <v>3</v>
      </c>
      <c r="W20" s="86"/>
      <c r="X20" s="152">
        <f t="shared" si="1"/>
        <v>3</v>
      </c>
    </row>
    <row r="21" spans="1:24" x14ac:dyDescent="0.25">
      <c r="A21" s="32" t="s">
        <v>108</v>
      </c>
      <c r="B21" s="47" t="s">
        <v>316</v>
      </c>
      <c r="C21" s="147"/>
      <c r="D21" s="61" t="s">
        <v>42</v>
      </c>
      <c r="E21" s="61">
        <v>4</v>
      </c>
      <c r="F21" s="170" t="s">
        <v>37</v>
      </c>
      <c r="G21" s="50">
        <v>4</v>
      </c>
      <c r="H21" s="61">
        <v>4</v>
      </c>
      <c r="I21" s="170" t="s">
        <v>37</v>
      </c>
      <c r="J21" s="50">
        <v>4</v>
      </c>
      <c r="K21" s="61">
        <v>4</v>
      </c>
      <c r="L21" s="170" t="s">
        <v>37</v>
      </c>
      <c r="M21" s="50">
        <v>4</v>
      </c>
      <c r="N21" s="61">
        <v>4</v>
      </c>
      <c r="O21" s="170" t="s">
        <v>37</v>
      </c>
      <c r="P21" s="50">
        <v>4</v>
      </c>
      <c r="Q21" s="61">
        <v>4</v>
      </c>
      <c r="R21" s="170" t="s">
        <v>37</v>
      </c>
      <c r="S21" s="50">
        <v>4</v>
      </c>
      <c r="T21" s="61">
        <v>4</v>
      </c>
      <c r="U21" s="170" t="s">
        <v>37</v>
      </c>
      <c r="V21" s="50">
        <v>4</v>
      </c>
      <c r="W21" s="131">
        <v>360</v>
      </c>
      <c r="X21" s="152">
        <f t="shared" si="1"/>
        <v>24</v>
      </c>
    </row>
    <row r="22" spans="1:24" x14ac:dyDescent="0.25">
      <c r="A22" s="239" t="s">
        <v>55</v>
      </c>
      <c r="B22" s="47" t="s">
        <v>319</v>
      </c>
      <c r="C22" s="147"/>
      <c r="D22" s="61" t="s">
        <v>42</v>
      </c>
      <c r="E22" s="61">
        <v>1</v>
      </c>
      <c r="F22" s="170" t="s">
        <v>37</v>
      </c>
      <c r="G22" s="50">
        <v>3</v>
      </c>
      <c r="H22" s="61">
        <v>1</v>
      </c>
      <c r="I22" s="170" t="s">
        <v>37</v>
      </c>
      <c r="J22" s="50">
        <v>3</v>
      </c>
      <c r="K22" s="61">
        <v>1</v>
      </c>
      <c r="L22" s="170" t="s">
        <v>37</v>
      </c>
      <c r="M22" s="50">
        <v>3</v>
      </c>
      <c r="N22" s="61">
        <v>1</v>
      </c>
      <c r="O22" s="170" t="s">
        <v>37</v>
      </c>
      <c r="P22" s="50">
        <v>3</v>
      </c>
      <c r="Q22" s="61">
        <v>1</v>
      </c>
      <c r="R22" s="170" t="s">
        <v>37</v>
      </c>
      <c r="S22" s="50">
        <v>3</v>
      </c>
      <c r="T22" s="61">
        <v>1</v>
      </c>
      <c r="U22" s="170" t="s">
        <v>37</v>
      </c>
      <c r="V22" s="50">
        <v>3</v>
      </c>
      <c r="W22" s="131">
        <v>90</v>
      </c>
      <c r="X22" s="152">
        <f t="shared" si="1"/>
        <v>18</v>
      </c>
    </row>
    <row r="23" spans="1:24" x14ac:dyDescent="0.25">
      <c r="A23" s="239" t="s">
        <v>109</v>
      </c>
      <c r="B23" s="47" t="s">
        <v>338</v>
      </c>
      <c r="C23" s="147"/>
      <c r="D23" s="61" t="s">
        <v>42</v>
      </c>
      <c r="E23" s="61"/>
      <c r="F23" s="170"/>
      <c r="G23" s="50"/>
      <c r="H23" s="61"/>
      <c r="I23" s="170"/>
      <c r="J23" s="50"/>
      <c r="K23" s="61">
        <v>2</v>
      </c>
      <c r="L23" s="170" t="s">
        <v>37</v>
      </c>
      <c r="M23" s="50">
        <v>2</v>
      </c>
      <c r="N23" s="61">
        <v>2</v>
      </c>
      <c r="O23" s="170" t="s">
        <v>37</v>
      </c>
      <c r="P23" s="50">
        <v>2</v>
      </c>
      <c r="Q23" s="61"/>
      <c r="R23" s="170"/>
      <c r="S23" s="50"/>
      <c r="T23" s="61"/>
      <c r="U23" s="170"/>
      <c r="V23" s="50"/>
      <c r="W23" s="131">
        <v>60</v>
      </c>
      <c r="X23" s="152">
        <f t="shared" si="1"/>
        <v>4</v>
      </c>
    </row>
    <row r="24" spans="1:24" x14ac:dyDescent="0.25">
      <c r="A24" s="314" t="s">
        <v>313</v>
      </c>
      <c r="B24" s="47" t="s">
        <v>320</v>
      </c>
      <c r="C24" s="147"/>
      <c r="D24" s="61" t="s">
        <v>42</v>
      </c>
      <c r="E24" s="51">
        <v>1</v>
      </c>
      <c r="F24" s="52" t="s">
        <v>37</v>
      </c>
      <c r="G24" s="153">
        <v>1</v>
      </c>
      <c r="H24" s="51">
        <v>1</v>
      </c>
      <c r="I24" s="52" t="s">
        <v>37</v>
      </c>
      <c r="J24" s="153">
        <v>1</v>
      </c>
      <c r="K24" s="48"/>
      <c r="L24" s="49"/>
      <c r="M24" s="153"/>
      <c r="N24" s="48"/>
      <c r="O24" s="49"/>
      <c r="P24" s="153"/>
      <c r="Q24" s="48"/>
      <c r="R24" s="49"/>
      <c r="S24" s="153"/>
      <c r="T24" s="48"/>
      <c r="U24" s="49"/>
      <c r="V24" s="153"/>
      <c r="W24" s="157">
        <v>30</v>
      </c>
      <c r="X24" s="152">
        <f t="shared" si="1"/>
        <v>2</v>
      </c>
    </row>
    <row r="25" spans="1:24" ht="24" thickBot="1" x14ac:dyDescent="0.3">
      <c r="A25" s="315" t="s">
        <v>247</v>
      </c>
      <c r="B25" s="74" t="s">
        <v>208</v>
      </c>
      <c r="C25" s="105" t="s">
        <v>212</v>
      </c>
      <c r="D25" s="178" t="s">
        <v>42</v>
      </c>
      <c r="E25" s="93"/>
      <c r="F25" s="94"/>
      <c r="G25" s="95"/>
      <c r="H25" s="93"/>
      <c r="I25" s="94"/>
      <c r="J25" s="95"/>
      <c r="K25" s="93"/>
      <c r="L25" s="94"/>
      <c r="M25" s="95"/>
      <c r="N25" s="93"/>
      <c r="O25" s="94"/>
      <c r="P25" s="95"/>
      <c r="Q25" s="93">
        <v>4</v>
      </c>
      <c r="R25" s="94" t="s">
        <v>42</v>
      </c>
      <c r="S25" s="95">
        <v>2</v>
      </c>
      <c r="T25" s="93">
        <v>4</v>
      </c>
      <c r="U25" s="94" t="s">
        <v>42</v>
      </c>
      <c r="V25" s="95">
        <v>2</v>
      </c>
      <c r="W25" s="96">
        <f t="shared" ref="W25" si="2">15*(E25+H25+K25+N25+Q25+T25)</f>
        <v>120</v>
      </c>
      <c r="X25" s="81">
        <f t="shared" si="1"/>
        <v>4</v>
      </c>
    </row>
    <row r="26" spans="1:24" x14ac:dyDescent="0.25">
      <c r="A26" s="311" t="s">
        <v>307</v>
      </c>
      <c r="B26" s="97" t="s">
        <v>205</v>
      </c>
      <c r="C26" s="223"/>
      <c r="D26" s="107" t="s">
        <v>81</v>
      </c>
      <c r="E26" s="138"/>
      <c r="F26" s="139"/>
      <c r="G26" s="50"/>
      <c r="H26" s="51"/>
      <c r="I26" s="52"/>
      <c r="J26" s="50"/>
      <c r="K26" s="138"/>
      <c r="L26" s="139"/>
      <c r="M26" s="50"/>
      <c r="N26" s="51"/>
      <c r="O26" s="52"/>
      <c r="P26" s="50"/>
      <c r="Q26" s="51">
        <v>0</v>
      </c>
      <c r="R26" s="52" t="s">
        <v>42</v>
      </c>
      <c r="S26" s="50">
        <v>3</v>
      </c>
      <c r="T26" s="51">
        <v>0</v>
      </c>
      <c r="U26" s="52" t="s">
        <v>37</v>
      </c>
      <c r="V26" s="50">
        <v>3</v>
      </c>
      <c r="W26" s="131"/>
      <c r="X26" s="152">
        <v>6</v>
      </c>
    </row>
    <row r="27" spans="1:24" ht="15.75" thickBot="1" x14ac:dyDescent="0.3">
      <c r="A27" s="251"/>
      <c r="B27" s="224" t="s">
        <v>207</v>
      </c>
      <c r="C27" s="224"/>
      <c r="D27" s="224"/>
      <c r="E27" s="141"/>
      <c r="F27" s="142"/>
      <c r="G27" s="77"/>
      <c r="H27" s="141"/>
      <c r="I27" s="142"/>
      <c r="J27" s="77">
        <v>2</v>
      </c>
      <c r="K27" s="141"/>
      <c r="L27" s="142"/>
      <c r="M27" s="77">
        <v>3</v>
      </c>
      <c r="N27" s="141"/>
      <c r="O27" s="142"/>
      <c r="P27" s="77">
        <v>3</v>
      </c>
      <c r="Q27" s="93"/>
      <c r="R27" s="94"/>
      <c r="S27" s="77">
        <v>2</v>
      </c>
      <c r="T27" s="93"/>
      <c r="U27" s="94"/>
      <c r="V27" s="77">
        <v>1</v>
      </c>
      <c r="W27" s="96"/>
      <c r="X27" s="152">
        <f>SUM(G27+J27+M27+P27+S27+V27)</f>
        <v>11</v>
      </c>
    </row>
    <row r="28" spans="1:24" ht="15.75" thickBot="1" x14ac:dyDescent="0.3">
      <c r="A28" s="360" t="s">
        <v>388</v>
      </c>
      <c r="B28" s="74" t="s">
        <v>45</v>
      </c>
      <c r="C28" s="146"/>
      <c r="D28" s="256" t="s">
        <v>42</v>
      </c>
      <c r="E28" s="144">
        <v>1</v>
      </c>
      <c r="F28" s="113" t="s">
        <v>237</v>
      </c>
      <c r="G28" s="145"/>
      <c r="H28" s="144">
        <v>1</v>
      </c>
      <c r="I28" s="113" t="s">
        <v>237</v>
      </c>
      <c r="J28" s="145"/>
      <c r="K28" s="144"/>
      <c r="L28" s="113"/>
      <c r="M28" s="145"/>
      <c r="N28" s="144"/>
      <c r="O28" s="113"/>
      <c r="P28" s="145"/>
      <c r="Q28" s="144"/>
      <c r="R28" s="113"/>
      <c r="S28" s="145"/>
      <c r="T28" s="144"/>
      <c r="U28" s="113"/>
      <c r="V28" s="145"/>
      <c r="W28" s="110">
        <f>15*(E28+H28+K28+N28+Q28+T28)</f>
        <v>30</v>
      </c>
      <c r="X28" s="109">
        <f>G28+J28+M28+P28+S28+V28</f>
        <v>0</v>
      </c>
    </row>
    <row r="29" spans="1:24" s="381" customFormat="1" ht="26.25" thickBot="1" x14ac:dyDescent="0.3">
      <c r="A29" s="313"/>
      <c r="B29" s="74" t="s">
        <v>385</v>
      </c>
      <c r="C29" s="105" t="s">
        <v>285</v>
      </c>
      <c r="D29" s="105"/>
      <c r="E29" s="93"/>
      <c r="F29" s="94"/>
      <c r="G29" s="371"/>
      <c r="H29" s="93"/>
      <c r="I29" s="94"/>
      <c r="J29" s="371"/>
      <c r="K29" s="93"/>
      <c r="L29" s="94"/>
      <c r="M29" s="371"/>
      <c r="N29" s="93"/>
      <c r="O29" s="94"/>
      <c r="P29" s="372"/>
      <c r="Q29" s="93"/>
      <c r="R29" s="94"/>
      <c r="S29" s="372"/>
      <c r="T29" s="93"/>
      <c r="U29" s="94" t="s">
        <v>218</v>
      </c>
      <c r="V29" s="371">
        <v>0</v>
      </c>
      <c r="W29" s="373">
        <f t="shared" ref="W29" si="3">15*(E29+H29+K29+N29+Q29+T29)</f>
        <v>0</v>
      </c>
      <c r="X29" s="109">
        <f t="shared" ref="X29" si="4">SUM(G29+J29+M29+P29+S29+V29)</f>
        <v>0</v>
      </c>
    </row>
    <row r="30" spans="1:24" ht="15.75" thickBot="1" x14ac:dyDescent="0.3">
      <c r="B30" s="26" t="s">
        <v>46</v>
      </c>
      <c r="C30" s="26"/>
      <c r="D30" s="26"/>
      <c r="E30" s="27">
        <f>SUM(E6:E27)</f>
        <v>20</v>
      </c>
      <c r="F30" s="28"/>
      <c r="G30" s="29">
        <f>SUM(G6:G27)</f>
        <v>30</v>
      </c>
      <c r="H30" s="27">
        <f>SUM(H6:H27)</f>
        <v>18</v>
      </c>
      <c r="I30" s="28"/>
      <c r="J30" s="29">
        <f>SUM(J6:J27)</f>
        <v>30</v>
      </c>
      <c r="K30" s="27">
        <f>SUM(K6:K27)</f>
        <v>18</v>
      </c>
      <c r="L30" s="28"/>
      <c r="M30" s="29">
        <f>SUM(M6:M27)</f>
        <v>30</v>
      </c>
      <c r="N30" s="27">
        <f>SUM(N6:N27)</f>
        <v>18</v>
      </c>
      <c r="O30" s="28"/>
      <c r="P30" s="29">
        <f>SUM(P6:P27)</f>
        <v>30</v>
      </c>
      <c r="Q30" s="27">
        <f>SUM(Q6:Q27)</f>
        <v>18</v>
      </c>
      <c r="R30" s="28"/>
      <c r="S30" s="29">
        <f t="shared" ref="S30:X30" si="5">SUM(S6:S27)</f>
        <v>30</v>
      </c>
      <c r="T30" s="27">
        <f t="shared" si="5"/>
        <v>17</v>
      </c>
      <c r="U30" s="28">
        <f t="shared" si="5"/>
        <v>0</v>
      </c>
      <c r="V30" s="29">
        <f t="shared" si="5"/>
        <v>30</v>
      </c>
      <c r="W30" s="30">
        <f t="shared" si="5"/>
        <v>1635</v>
      </c>
      <c r="X30" s="36">
        <f t="shared" si="5"/>
        <v>180</v>
      </c>
    </row>
    <row r="32" spans="1:24" x14ac:dyDescent="0.25">
      <c r="A32" s="174" t="s">
        <v>229</v>
      </c>
      <c r="D32" s="108"/>
    </row>
    <row r="33" spans="1:20" x14ac:dyDescent="0.25">
      <c r="A33" s="174" t="s">
        <v>232</v>
      </c>
      <c r="D33" s="108"/>
      <c r="O33" s="181" t="s">
        <v>230</v>
      </c>
      <c r="P33" s="174"/>
      <c r="T33" s="174" t="s">
        <v>231</v>
      </c>
    </row>
    <row r="34" spans="1:20" x14ac:dyDescent="0.25">
      <c r="A34" s="57" t="s">
        <v>260</v>
      </c>
      <c r="E34" s="174"/>
      <c r="O34" s="181" t="s">
        <v>239</v>
      </c>
      <c r="P34" s="174"/>
      <c r="T34" s="174" t="s">
        <v>235</v>
      </c>
    </row>
    <row r="35" spans="1:20" x14ac:dyDescent="0.25">
      <c r="A35" s="57" t="s">
        <v>245</v>
      </c>
      <c r="E35" s="174"/>
      <c r="O35" s="181" t="s">
        <v>240</v>
      </c>
      <c r="P35" s="57"/>
      <c r="T35" s="57" t="s">
        <v>233</v>
      </c>
    </row>
    <row r="36" spans="1:20" x14ac:dyDescent="0.25">
      <c r="A36" s="57" t="s">
        <v>234</v>
      </c>
      <c r="E36" s="57"/>
      <c r="O36" s="181" t="s">
        <v>241</v>
      </c>
      <c r="P36" s="57"/>
      <c r="T36" s="174" t="s">
        <v>238</v>
      </c>
    </row>
    <row r="37" spans="1:20" x14ac:dyDescent="0.25">
      <c r="A37" s="58" t="s">
        <v>261</v>
      </c>
      <c r="D37" s="57"/>
      <c r="E37" s="57"/>
      <c r="J37" s="57"/>
      <c r="K37" s="57"/>
      <c r="L37" s="57"/>
      <c r="M37" s="57"/>
      <c r="N37" s="57"/>
      <c r="P37" s="57"/>
      <c r="T37" s="174" t="s">
        <v>236</v>
      </c>
    </row>
    <row r="38" spans="1:20" x14ac:dyDescent="0.25">
      <c r="D38" s="108"/>
      <c r="T38" s="174" t="s">
        <v>246</v>
      </c>
    </row>
    <row r="39" spans="1:20" x14ac:dyDescent="0.25">
      <c r="A39" s="173" t="s">
        <v>243</v>
      </c>
      <c r="D39" s="108"/>
    </row>
    <row r="40" spans="1:20" x14ac:dyDescent="0.25">
      <c r="A40" s="57" t="s">
        <v>248</v>
      </c>
      <c r="E40" s="57"/>
      <c r="N40" s="174"/>
    </row>
    <row r="41" spans="1:20" x14ac:dyDescent="0.25">
      <c r="A41" s="57" t="s">
        <v>249</v>
      </c>
      <c r="B41" s="57"/>
      <c r="C41" s="57"/>
      <c r="D41" s="108"/>
      <c r="N41" s="174"/>
    </row>
    <row r="42" spans="1:20" x14ac:dyDescent="0.25">
      <c r="A42" s="57" t="s">
        <v>202</v>
      </c>
      <c r="B42" s="57"/>
      <c r="C42" s="57"/>
      <c r="D42" s="108"/>
      <c r="N42" s="57"/>
    </row>
    <row r="43" spans="1:20" x14ac:dyDescent="0.25">
      <c r="A43" s="57" t="s">
        <v>203</v>
      </c>
      <c r="B43" s="57"/>
      <c r="C43" s="57"/>
      <c r="D43" s="108"/>
      <c r="M43" s="57"/>
      <c r="N43" s="57"/>
    </row>
    <row r="44" spans="1:20" x14ac:dyDescent="0.25">
      <c r="A44" s="59" t="s">
        <v>219</v>
      </c>
      <c r="C44" s="108"/>
      <c r="D44" s="108"/>
    </row>
  </sheetData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45"/>
  <sheetViews>
    <sheetView zoomScaleNormal="100" workbookViewId="0">
      <selection activeCell="K29" sqref="K29:V29"/>
    </sheetView>
  </sheetViews>
  <sheetFormatPr defaultRowHeight="15" x14ac:dyDescent="0.25"/>
  <cols>
    <col min="1" max="1" width="18" customWidth="1"/>
    <col min="2" max="2" width="37.28515625" customWidth="1"/>
    <col min="3" max="3" width="15" customWidth="1"/>
    <col min="4" max="4" width="8.5703125" customWidth="1"/>
    <col min="5" max="24" width="4.85546875" customWidth="1"/>
  </cols>
  <sheetData>
    <row r="1" spans="1:24" ht="15.75" customHeight="1" thickBot="1" x14ac:dyDescent="0.3">
      <c r="A1" s="469" t="s">
        <v>287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1"/>
    </row>
    <row r="2" spans="1:24" ht="15.75" thickBot="1" x14ac:dyDescent="0.3">
      <c r="A2" s="472" t="s">
        <v>199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4"/>
    </row>
    <row r="3" spans="1:24" ht="15.75" thickBot="1" x14ac:dyDescent="0.3">
      <c r="A3" s="394" t="s">
        <v>389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6"/>
    </row>
    <row r="4" spans="1:24" x14ac:dyDescent="0.25">
      <c r="A4" s="401" t="s">
        <v>47</v>
      </c>
      <c r="B4" s="385" t="s">
        <v>24</v>
      </c>
      <c r="C4" s="383" t="s">
        <v>200</v>
      </c>
      <c r="D4" s="387" t="s">
        <v>201</v>
      </c>
      <c r="E4" s="403" t="s">
        <v>25</v>
      </c>
      <c r="F4" s="404"/>
      <c r="G4" s="405"/>
      <c r="H4" s="406" t="s">
        <v>26</v>
      </c>
      <c r="I4" s="404"/>
      <c r="J4" s="405"/>
      <c r="K4" s="406" t="s">
        <v>27</v>
      </c>
      <c r="L4" s="404"/>
      <c r="M4" s="405"/>
      <c r="N4" s="406" t="s">
        <v>28</v>
      </c>
      <c r="O4" s="407"/>
      <c r="P4" s="408"/>
      <c r="Q4" s="406" t="s">
        <v>29</v>
      </c>
      <c r="R4" s="407"/>
      <c r="S4" s="408"/>
      <c r="T4" s="406" t="s">
        <v>30</v>
      </c>
      <c r="U4" s="407"/>
      <c r="V4" s="408"/>
      <c r="W4" s="397" t="s">
        <v>31</v>
      </c>
      <c r="X4" s="399" t="s">
        <v>32</v>
      </c>
    </row>
    <row r="5" spans="1:24" ht="15.75" thickBot="1" x14ac:dyDescent="0.3">
      <c r="A5" s="402"/>
      <c r="B5" s="386"/>
      <c r="C5" s="384"/>
      <c r="D5" s="387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398"/>
      <c r="X5" s="400"/>
    </row>
    <row r="6" spans="1:24" x14ac:dyDescent="0.25">
      <c r="A6" s="182" t="s">
        <v>193</v>
      </c>
      <c r="B6" s="63" t="s">
        <v>329</v>
      </c>
      <c r="C6" s="103" t="s">
        <v>212</v>
      </c>
      <c r="D6" s="103" t="s">
        <v>211</v>
      </c>
      <c r="E6" s="111">
        <v>2</v>
      </c>
      <c r="F6" s="112" t="s">
        <v>33</v>
      </c>
      <c r="G6" s="64">
        <v>3</v>
      </c>
      <c r="H6" s="111">
        <v>2</v>
      </c>
      <c r="I6" s="112" t="s">
        <v>33</v>
      </c>
      <c r="J6" s="64">
        <v>3</v>
      </c>
      <c r="K6" s="111">
        <v>2</v>
      </c>
      <c r="L6" s="112" t="s">
        <v>33</v>
      </c>
      <c r="M6" s="64">
        <v>3</v>
      </c>
      <c r="N6" s="111">
        <v>2</v>
      </c>
      <c r="O6" s="112" t="s">
        <v>33</v>
      </c>
      <c r="P6" s="65">
        <v>3</v>
      </c>
      <c r="Q6" s="111">
        <v>2</v>
      </c>
      <c r="R6" s="112" t="s">
        <v>33</v>
      </c>
      <c r="S6" s="64">
        <v>3</v>
      </c>
      <c r="T6" s="111">
        <v>2</v>
      </c>
      <c r="U6" s="112" t="s">
        <v>33</v>
      </c>
      <c r="V6" s="64">
        <v>3</v>
      </c>
      <c r="W6" s="130">
        <v>180</v>
      </c>
      <c r="X6" s="67">
        <f>G6+J6+M6+P6+S6+V6</f>
        <v>18</v>
      </c>
    </row>
    <row r="7" spans="1:24" x14ac:dyDescent="0.25">
      <c r="A7" s="183" t="s">
        <v>194</v>
      </c>
      <c r="B7" s="68" t="s">
        <v>34</v>
      </c>
      <c r="C7" s="104" t="s">
        <v>270</v>
      </c>
      <c r="D7" s="104"/>
      <c r="E7" s="100"/>
      <c r="F7" s="101"/>
      <c r="G7" s="69"/>
      <c r="H7" s="100"/>
      <c r="I7" s="101"/>
      <c r="J7" s="69"/>
      <c r="K7" s="100"/>
      <c r="L7" s="101"/>
      <c r="M7" s="69"/>
      <c r="N7" s="100"/>
      <c r="O7" s="101"/>
      <c r="P7" s="70"/>
      <c r="Q7" s="100"/>
      <c r="R7" s="101"/>
      <c r="S7" s="69"/>
      <c r="T7" s="100"/>
      <c r="U7" s="101" t="s">
        <v>209</v>
      </c>
      <c r="V7" s="69">
        <v>0</v>
      </c>
      <c r="W7" s="131"/>
      <c r="X7" s="71">
        <f t="shared" ref="X7:X12" si="0">G7+J7+M7+P7+S7+V7</f>
        <v>0</v>
      </c>
    </row>
    <row r="8" spans="1:24" x14ac:dyDescent="0.25">
      <c r="A8" s="32" t="s">
        <v>195</v>
      </c>
      <c r="B8" s="47" t="s">
        <v>36</v>
      </c>
      <c r="C8" s="61" t="s">
        <v>212</v>
      </c>
      <c r="D8" s="61" t="s">
        <v>211</v>
      </c>
      <c r="E8" s="51">
        <v>1</v>
      </c>
      <c r="F8" s="52" t="s">
        <v>33</v>
      </c>
      <c r="G8" s="50">
        <v>1</v>
      </c>
      <c r="H8" s="51">
        <v>1</v>
      </c>
      <c r="I8" s="52" t="s">
        <v>81</v>
      </c>
      <c r="J8" s="50">
        <v>1</v>
      </c>
      <c r="K8" s="51"/>
      <c r="L8" s="52"/>
      <c r="M8" s="50"/>
      <c r="N8" s="51"/>
      <c r="O8" s="52"/>
      <c r="P8" s="53"/>
      <c r="Q8" s="51"/>
      <c r="R8" s="52"/>
      <c r="S8" s="50"/>
      <c r="T8" s="51"/>
      <c r="U8" s="52"/>
      <c r="V8" s="72"/>
      <c r="W8" s="83">
        <v>30</v>
      </c>
      <c r="X8" s="71">
        <f t="shared" si="0"/>
        <v>2</v>
      </c>
    </row>
    <row r="9" spans="1:24" x14ac:dyDescent="0.25">
      <c r="A9" s="32" t="s">
        <v>196</v>
      </c>
      <c r="B9" s="47" t="s">
        <v>223</v>
      </c>
      <c r="C9" s="61" t="s">
        <v>212</v>
      </c>
      <c r="D9" s="61" t="s">
        <v>211</v>
      </c>
      <c r="E9" s="51">
        <v>2</v>
      </c>
      <c r="F9" s="52" t="s">
        <v>37</v>
      </c>
      <c r="G9" s="50">
        <v>2</v>
      </c>
      <c r="H9" s="51">
        <v>2</v>
      </c>
      <c r="I9" s="52" t="s">
        <v>37</v>
      </c>
      <c r="J9" s="50">
        <v>2</v>
      </c>
      <c r="K9" s="51">
        <v>1</v>
      </c>
      <c r="L9" s="52" t="s">
        <v>37</v>
      </c>
      <c r="M9" s="50">
        <v>1</v>
      </c>
      <c r="N9" s="51">
        <v>1</v>
      </c>
      <c r="O9" s="52" t="s">
        <v>37</v>
      </c>
      <c r="P9" s="53">
        <v>1</v>
      </c>
      <c r="Q9" s="51">
        <v>1</v>
      </c>
      <c r="R9" s="52" t="s">
        <v>37</v>
      </c>
      <c r="S9" s="53">
        <v>1</v>
      </c>
      <c r="T9" s="51"/>
      <c r="U9" s="52"/>
      <c r="V9" s="72"/>
      <c r="W9" s="86">
        <v>105</v>
      </c>
      <c r="X9" s="73">
        <f t="shared" si="0"/>
        <v>7</v>
      </c>
    </row>
    <row r="10" spans="1:24" x14ac:dyDescent="0.25">
      <c r="A10" s="23" t="s">
        <v>48</v>
      </c>
      <c r="B10" s="47" t="s">
        <v>224</v>
      </c>
      <c r="C10" s="61" t="s">
        <v>212</v>
      </c>
      <c r="D10" s="61" t="s">
        <v>211</v>
      </c>
      <c r="E10" s="51">
        <v>2</v>
      </c>
      <c r="F10" s="52" t="s">
        <v>37</v>
      </c>
      <c r="G10" s="50">
        <v>4</v>
      </c>
      <c r="H10" s="51">
        <v>2</v>
      </c>
      <c r="I10" s="52" t="s">
        <v>37</v>
      </c>
      <c r="J10" s="50">
        <v>4</v>
      </c>
      <c r="K10" s="51">
        <v>1</v>
      </c>
      <c r="L10" s="52" t="s">
        <v>37</v>
      </c>
      <c r="M10" s="50">
        <v>2</v>
      </c>
      <c r="N10" s="51">
        <v>1</v>
      </c>
      <c r="O10" s="52" t="s">
        <v>37</v>
      </c>
      <c r="P10" s="53">
        <v>2</v>
      </c>
      <c r="Q10" s="51">
        <v>1</v>
      </c>
      <c r="R10" s="52" t="s">
        <v>37</v>
      </c>
      <c r="S10" s="53">
        <v>2</v>
      </c>
      <c r="T10" s="51"/>
      <c r="U10" s="52"/>
      <c r="V10" s="72"/>
      <c r="W10" s="86">
        <v>105</v>
      </c>
      <c r="X10" s="73">
        <f t="shared" si="0"/>
        <v>14</v>
      </c>
    </row>
    <row r="11" spans="1:24" x14ac:dyDescent="0.25">
      <c r="A11" s="23" t="s">
        <v>49</v>
      </c>
      <c r="B11" s="47" t="s">
        <v>225</v>
      </c>
      <c r="C11" s="61" t="s">
        <v>212</v>
      </c>
      <c r="D11" s="61" t="s">
        <v>42</v>
      </c>
      <c r="E11" s="51"/>
      <c r="F11" s="52"/>
      <c r="G11" s="50"/>
      <c r="H11" s="51"/>
      <c r="I11" s="52"/>
      <c r="J11" s="50"/>
      <c r="K11" s="51"/>
      <c r="L11" s="52"/>
      <c r="M11" s="50"/>
      <c r="N11" s="51"/>
      <c r="O11" s="52"/>
      <c r="P11" s="53"/>
      <c r="Q11" s="51">
        <v>1</v>
      </c>
      <c r="R11" s="52" t="s">
        <v>37</v>
      </c>
      <c r="S11" s="53">
        <v>1</v>
      </c>
      <c r="T11" s="51">
        <v>2</v>
      </c>
      <c r="U11" s="52" t="s">
        <v>37</v>
      </c>
      <c r="V11" s="50">
        <v>2</v>
      </c>
      <c r="W11" s="86">
        <v>45</v>
      </c>
      <c r="X11" s="73">
        <f t="shared" si="0"/>
        <v>3</v>
      </c>
    </row>
    <row r="12" spans="1:24" ht="38.25" x14ac:dyDescent="0.25">
      <c r="A12" s="23" t="s">
        <v>50</v>
      </c>
      <c r="B12" s="47" t="s">
        <v>387</v>
      </c>
      <c r="C12" s="61" t="s">
        <v>220</v>
      </c>
      <c r="D12" s="61"/>
      <c r="E12" s="51"/>
      <c r="F12" s="52"/>
      <c r="G12" s="50"/>
      <c r="H12" s="51"/>
      <c r="I12" s="52"/>
      <c r="J12" s="50"/>
      <c r="K12" s="51"/>
      <c r="L12" s="52"/>
      <c r="M12" s="50"/>
      <c r="N12" s="51"/>
      <c r="O12" s="52"/>
      <c r="P12" s="53"/>
      <c r="Q12" s="51"/>
      <c r="R12" s="52"/>
      <c r="S12" s="53"/>
      <c r="T12" s="51"/>
      <c r="U12" s="52" t="s">
        <v>209</v>
      </c>
      <c r="V12" s="50">
        <v>0</v>
      </c>
      <c r="W12" s="86"/>
      <c r="X12" s="71">
        <f t="shared" si="0"/>
        <v>0</v>
      </c>
    </row>
    <row r="13" spans="1:24" x14ac:dyDescent="0.25">
      <c r="A13" s="23" t="s">
        <v>51</v>
      </c>
      <c r="B13" s="47" t="s">
        <v>38</v>
      </c>
      <c r="C13" s="47"/>
      <c r="D13" s="61" t="s">
        <v>211</v>
      </c>
      <c r="E13" s="51">
        <v>2</v>
      </c>
      <c r="F13" s="52" t="s">
        <v>33</v>
      </c>
      <c r="G13" s="50">
        <v>2</v>
      </c>
      <c r="H13" s="51"/>
      <c r="I13" s="52"/>
      <c r="J13" s="50"/>
      <c r="K13" s="48"/>
      <c r="L13" s="49"/>
      <c r="M13" s="50"/>
      <c r="N13" s="48"/>
      <c r="O13" s="49"/>
      <c r="P13" s="53"/>
      <c r="Q13" s="48"/>
      <c r="R13" s="49"/>
      <c r="S13" s="50"/>
      <c r="T13" s="48"/>
      <c r="U13" s="49"/>
      <c r="V13" s="50"/>
      <c r="W13" s="86">
        <v>30</v>
      </c>
      <c r="X13" s="73">
        <v>2</v>
      </c>
    </row>
    <row r="14" spans="1:24" x14ac:dyDescent="0.25">
      <c r="A14" s="23" t="s">
        <v>52</v>
      </c>
      <c r="B14" s="47" t="s">
        <v>40</v>
      </c>
      <c r="C14" s="47"/>
      <c r="D14" s="61" t="s">
        <v>211</v>
      </c>
      <c r="E14" s="51"/>
      <c r="F14" s="52"/>
      <c r="G14" s="50"/>
      <c r="H14" s="51"/>
      <c r="I14" s="52"/>
      <c r="J14" s="50"/>
      <c r="K14" s="48"/>
      <c r="L14" s="49"/>
      <c r="M14" s="53"/>
      <c r="N14" s="51">
        <v>2</v>
      </c>
      <c r="O14" s="52" t="s">
        <v>33</v>
      </c>
      <c r="P14" s="53">
        <v>2</v>
      </c>
      <c r="Q14" s="48"/>
      <c r="R14" s="49"/>
      <c r="S14" s="50"/>
      <c r="T14" s="48"/>
      <c r="U14" s="49"/>
      <c r="V14" s="72"/>
      <c r="W14" s="86">
        <v>30</v>
      </c>
      <c r="X14" s="73">
        <v>2</v>
      </c>
    </row>
    <row r="15" spans="1:24" ht="15.75" thickBot="1" x14ac:dyDescent="0.3">
      <c r="A15" s="25" t="s">
        <v>53</v>
      </c>
      <c r="B15" s="133" t="s">
        <v>41</v>
      </c>
      <c r="C15" s="74"/>
      <c r="D15" s="105" t="s">
        <v>211</v>
      </c>
      <c r="E15" s="93"/>
      <c r="F15" s="94"/>
      <c r="G15" s="77"/>
      <c r="H15" s="93"/>
      <c r="I15" s="94"/>
      <c r="J15" s="77"/>
      <c r="K15" s="93">
        <v>2</v>
      </c>
      <c r="L15" s="94" t="s">
        <v>33</v>
      </c>
      <c r="M15" s="77">
        <v>2</v>
      </c>
      <c r="N15" s="75"/>
      <c r="O15" s="76"/>
      <c r="P15" s="78"/>
      <c r="Q15" s="75"/>
      <c r="R15" s="76"/>
      <c r="S15" s="77"/>
      <c r="T15" s="75"/>
      <c r="U15" s="76"/>
      <c r="V15" s="79"/>
      <c r="W15" s="134">
        <v>30</v>
      </c>
      <c r="X15" s="81">
        <v>2</v>
      </c>
    </row>
    <row r="16" spans="1:24" x14ac:dyDescent="0.25">
      <c r="A16" s="302" t="s">
        <v>114</v>
      </c>
      <c r="B16" s="305" t="s">
        <v>340</v>
      </c>
      <c r="C16" s="104" t="s">
        <v>212</v>
      </c>
      <c r="D16" s="176" t="s">
        <v>42</v>
      </c>
      <c r="E16" s="303">
        <v>2</v>
      </c>
      <c r="F16" s="304" t="s">
        <v>33</v>
      </c>
      <c r="G16" s="82">
        <v>7</v>
      </c>
      <c r="H16" s="303">
        <v>2</v>
      </c>
      <c r="I16" s="304" t="s">
        <v>33</v>
      </c>
      <c r="J16" s="82">
        <v>7</v>
      </c>
      <c r="K16" s="303">
        <v>2</v>
      </c>
      <c r="L16" s="304" t="s">
        <v>33</v>
      </c>
      <c r="M16" s="82">
        <v>7</v>
      </c>
      <c r="N16" s="303">
        <v>2</v>
      </c>
      <c r="O16" s="304" t="s">
        <v>33</v>
      </c>
      <c r="P16" s="82">
        <v>7</v>
      </c>
      <c r="Q16" s="303">
        <v>2</v>
      </c>
      <c r="R16" s="304" t="s">
        <v>33</v>
      </c>
      <c r="S16" s="82">
        <v>7</v>
      </c>
      <c r="T16" s="303">
        <v>2</v>
      </c>
      <c r="U16" s="304" t="s">
        <v>42</v>
      </c>
      <c r="V16" s="82">
        <v>7</v>
      </c>
      <c r="W16" s="151">
        <v>180</v>
      </c>
      <c r="X16" s="152">
        <f t="shared" ref="X16:X26" si="1">G16+J16+M16+P16+S16+V16</f>
        <v>42</v>
      </c>
    </row>
    <row r="17" spans="1:24" x14ac:dyDescent="0.25">
      <c r="A17" s="302" t="s">
        <v>115</v>
      </c>
      <c r="B17" s="305" t="s">
        <v>323</v>
      </c>
      <c r="C17" s="104" t="s">
        <v>212</v>
      </c>
      <c r="D17" s="61" t="s">
        <v>211</v>
      </c>
      <c r="E17" s="303">
        <v>1</v>
      </c>
      <c r="F17" s="304" t="s">
        <v>33</v>
      </c>
      <c r="G17" s="50">
        <v>1</v>
      </c>
      <c r="H17" s="303">
        <v>1</v>
      </c>
      <c r="I17" s="304" t="s">
        <v>33</v>
      </c>
      <c r="J17" s="50">
        <v>1</v>
      </c>
      <c r="K17" s="303">
        <v>1</v>
      </c>
      <c r="L17" s="304" t="s">
        <v>33</v>
      </c>
      <c r="M17" s="50">
        <v>1</v>
      </c>
      <c r="N17" s="303">
        <v>1</v>
      </c>
      <c r="O17" s="304" t="s">
        <v>33</v>
      </c>
      <c r="P17" s="50">
        <v>1</v>
      </c>
      <c r="Q17" s="303"/>
      <c r="R17" s="304"/>
      <c r="S17" s="50"/>
      <c r="T17" s="303"/>
      <c r="U17" s="304"/>
      <c r="V17" s="50"/>
      <c r="W17" s="131">
        <v>60</v>
      </c>
      <c r="X17" s="152">
        <f t="shared" si="1"/>
        <v>4</v>
      </c>
    </row>
    <row r="18" spans="1:24" x14ac:dyDescent="0.25">
      <c r="A18" s="302" t="s">
        <v>116</v>
      </c>
      <c r="B18" s="305" t="s">
        <v>335</v>
      </c>
      <c r="C18" s="104" t="s">
        <v>212</v>
      </c>
      <c r="D18" s="61" t="s">
        <v>211</v>
      </c>
      <c r="E18" s="303">
        <v>1</v>
      </c>
      <c r="F18" s="304" t="s">
        <v>33</v>
      </c>
      <c r="G18" s="50">
        <v>1</v>
      </c>
      <c r="H18" s="303">
        <v>1</v>
      </c>
      <c r="I18" s="304" t="s">
        <v>33</v>
      </c>
      <c r="J18" s="50">
        <v>1</v>
      </c>
      <c r="K18" s="303">
        <v>1</v>
      </c>
      <c r="L18" s="304" t="s">
        <v>33</v>
      </c>
      <c r="M18" s="50">
        <v>1</v>
      </c>
      <c r="N18" s="303">
        <v>1</v>
      </c>
      <c r="O18" s="304" t="s">
        <v>33</v>
      </c>
      <c r="P18" s="50">
        <v>1</v>
      </c>
      <c r="Q18" s="303">
        <v>1</v>
      </c>
      <c r="R18" s="304" t="s">
        <v>33</v>
      </c>
      <c r="S18" s="50">
        <v>1</v>
      </c>
      <c r="T18" s="303">
        <v>1</v>
      </c>
      <c r="U18" s="304" t="s">
        <v>33</v>
      </c>
      <c r="V18" s="50">
        <v>1</v>
      </c>
      <c r="W18" s="131">
        <v>90</v>
      </c>
      <c r="X18" s="152">
        <f t="shared" si="1"/>
        <v>6</v>
      </c>
    </row>
    <row r="19" spans="1:24" x14ac:dyDescent="0.25">
      <c r="A19" s="32" t="s">
        <v>77</v>
      </c>
      <c r="B19" s="47" t="s">
        <v>318</v>
      </c>
      <c r="C19" s="104"/>
      <c r="D19" s="61" t="s">
        <v>42</v>
      </c>
      <c r="E19" s="100">
        <v>1</v>
      </c>
      <c r="F19" s="101" t="s">
        <v>37</v>
      </c>
      <c r="G19" s="153">
        <v>1</v>
      </c>
      <c r="H19" s="100">
        <v>1</v>
      </c>
      <c r="I19" s="101" t="s">
        <v>37</v>
      </c>
      <c r="J19" s="153">
        <v>1</v>
      </c>
      <c r="K19" s="100">
        <v>1</v>
      </c>
      <c r="L19" s="101" t="s">
        <v>37</v>
      </c>
      <c r="M19" s="153">
        <v>1</v>
      </c>
      <c r="N19" s="100">
        <v>1</v>
      </c>
      <c r="O19" s="101" t="s">
        <v>37</v>
      </c>
      <c r="P19" s="153">
        <v>1</v>
      </c>
      <c r="Q19" s="100">
        <v>1</v>
      </c>
      <c r="R19" s="101" t="s">
        <v>37</v>
      </c>
      <c r="S19" s="153">
        <v>1</v>
      </c>
      <c r="T19" s="100">
        <v>1</v>
      </c>
      <c r="U19" s="101" t="s">
        <v>37</v>
      </c>
      <c r="V19" s="153">
        <v>1</v>
      </c>
      <c r="W19" s="131">
        <v>90</v>
      </c>
      <c r="X19" s="152">
        <f t="shared" si="1"/>
        <v>6</v>
      </c>
    </row>
    <row r="20" spans="1:24" x14ac:dyDescent="0.25">
      <c r="A20" s="302" t="s">
        <v>117</v>
      </c>
      <c r="B20" s="305" t="s">
        <v>341</v>
      </c>
      <c r="C20" s="104" t="s">
        <v>212</v>
      </c>
      <c r="D20" s="61"/>
      <c r="E20" s="303">
        <v>1</v>
      </c>
      <c r="F20" s="304" t="s">
        <v>37</v>
      </c>
      <c r="G20" s="153">
        <v>1</v>
      </c>
      <c r="H20" s="303">
        <v>1</v>
      </c>
      <c r="I20" s="304" t="s">
        <v>37</v>
      </c>
      <c r="J20" s="153">
        <v>1</v>
      </c>
      <c r="K20" s="162"/>
      <c r="L20" s="163"/>
      <c r="M20" s="154"/>
      <c r="N20" s="162"/>
      <c r="O20" s="163"/>
      <c r="P20" s="154"/>
      <c r="Q20" s="162"/>
      <c r="R20" s="163"/>
      <c r="S20" s="154"/>
      <c r="T20" s="162"/>
      <c r="U20" s="163"/>
      <c r="V20" s="154"/>
      <c r="W20" s="155">
        <v>30</v>
      </c>
      <c r="X20" s="152">
        <f t="shared" si="1"/>
        <v>2</v>
      </c>
    </row>
    <row r="21" spans="1:24" x14ac:dyDescent="0.25">
      <c r="A21" s="239" t="s">
        <v>90</v>
      </c>
      <c r="B21" s="47" t="s">
        <v>265</v>
      </c>
      <c r="C21" s="104"/>
      <c r="D21" s="61"/>
      <c r="E21" s="100"/>
      <c r="F21" s="101"/>
      <c r="G21" s="50"/>
      <c r="H21" s="100"/>
      <c r="I21" s="101"/>
      <c r="J21" s="50"/>
      <c r="K21" s="100"/>
      <c r="L21" s="101"/>
      <c r="M21" s="50"/>
      <c r="N21" s="100"/>
      <c r="O21" s="101"/>
      <c r="P21" s="53"/>
      <c r="Q21" s="100"/>
      <c r="R21" s="101"/>
      <c r="S21" s="50"/>
      <c r="T21" s="100"/>
      <c r="U21" s="101"/>
      <c r="V21" s="50">
        <v>3</v>
      </c>
      <c r="W21" s="86"/>
      <c r="X21" s="152">
        <f t="shared" si="1"/>
        <v>3</v>
      </c>
    </row>
    <row r="22" spans="1:24" x14ac:dyDescent="0.25">
      <c r="A22" s="239" t="s">
        <v>108</v>
      </c>
      <c r="B22" s="47" t="s">
        <v>316</v>
      </c>
      <c r="C22" s="104"/>
      <c r="D22" s="61" t="s">
        <v>42</v>
      </c>
      <c r="E22" s="61">
        <v>4</v>
      </c>
      <c r="F22" s="170" t="s">
        <v>37</v>
      </c>
      <c r="G22" s="50">
        <v>4</v>
      </c>
      <c r="H22" s="61">
        <v>4</v>
      </c>
      <c r="I22" s="170" t="s">
        <v>37</v>
      </c>
      <c r="J22" s="50">
        <v>4</v>
      </c>
      <c r="K22" s="61">
        <v>4</v>
      </c>
      <c r="L22" s="170" t="s">
        <v>37</v>
      </c>
      <c r="M22" s="50">
        <v>4</v>
      </c>
      <c r="N22" s="61">
        <v>4</v>
      </c>
      <c r="O22" s="170" t="s">
        <v>37</v>
      </c>
      <c r="P22" s="50">
        <v>4</v>
      </c>
      <c r="Q22" s="61">
        <v>4</v>
      </c>
      <c r="R22" s="170" t="s">
        <v>37</v>
      </c>
      <c r="S22" s="50">
        <v>4</v>
      </c>
      <c r="T22" s="61">
        <v>4</v>
      </c>
      <c r="U22" s="170" t="s">
        <v>37</v>
      </c>
      <c r="V22" s="50">
        <v>4</v>
      </c>
      <c r="W22" s="131">
        <v>360</v>
      </c>
      <c r="X22" s="152">
        <f t="shared" si="1"/>
        <v>24</v>
      </c>
    </row>
    <row r="23" spans="1:24" x14ac:dyDescent="0.25">
      <c r="A23" s="239" t="s">
        <v>55</v>
      </c>
      <c r="B23" s="47" t="s">
        <v>336</v>
      </c>
      <c r="C23" s="104"/>
      <c r="D23" s="61" t="s">
        <v>42</v>
      </c>
      <c r="E23" s="61">
        <v>1</v>
      </c>
      <c r="F23" s="170" t="s">
        <v>37</v>
      </c>
      <c r="G23" s="50">
        <v>3</v>
      </c>
      <c r="H23" s="61">
        <v>1</v>
      </c>
      <c r="I23" s="170" t="s">
        <v>37</v>
      </c>
      <c r="J23" s="50">
        <v>3</v>
      </c>
      <c r="K23" s="61">
        <v>1</v>
      </c>
      <c r="L23" s="170" t="s">
        <v>37</v>
      </c>
      <c r="M23" s="50">
        <v>3</v>
      </c>
      <c r="N23" s="61">
        <v>1</v>
      </c>
      <c r="O23" s="170" t="s">
        <v>37</v>
      </c>
      <c r="P23" s="50">
        <v>3</v>
      </c>
      <c r="Q23" s="61">
        <v>1</v>
      </c>
      <c r="R23" s="170" t="s">
        <v>37</v>
      </c>
      <c r="S23" s="50">
        <v>3</v>
      </c>
      <c r="T23" s="61">
        <v>1</v>
      </c>
      <c r="U23" s="170" t="s">
        <v>37</v>
      </c>
      <c r="V23" s="50">
        <v>3</v>
      </c>
      <c r="W23" s="131">
        <v>90</v>
      </c>
      <c r="X23" s="152">
        <f t="shared" si="1"/>
        <v>18</v>
      </c>
    </row>
    <row r="24" spans="1:24" x14ac:dyDescent="0.25">
      <c r="A24" s="239" t="s">
        <v>109</v>
      </c>
      <c r="B24" s="47" t="s">
        <v>338</v>
      </c>
      <c r="C24" s="104"/>
      <c r="D24" s="61" t="s">
        <v>42</v>
      </c>
      <c r="E24" s="61"/>
      <c r="F24" s="170"/>
      <c r="G24" s="50"/>
      <c r="H24" s="61"/>
      <c r="I24" s="170"/>
      <c r="J24" s="50"/>
      <c r="K24" s="61">
        <v>2</v>
      </c>
      <c r="L24" s="170" t="s">
        <v>37</v>
      </c>
      <c r="M24" s="50">
        <v>2</v>
      </c>
      <c r="N24" s="61">
        <v>2</v>
      </c>
      <c r="O24" s="170" t="s">
        <v>37</v>
      </c>
      <c r="P24" s="50">
        <v>2</v>
      </c>
      <c r="Q24" s="61"/>
      <c r="R24" s="170"/>
      <c r="S24" s="50"/>
      <c r="T24" s="61"/>
      <c r="U24" s="170"/>
      <c r="V24" s="50"/>
      <c r="W24" s="131">
        <v>60</v>
      </c>
      <c r="X24" s="152">
        <f t="shared" si="1"/>
        <v>4</v>
      </c>
    </row>
    <row r="25" spans="1:24" x14ac:dyDescent="0.25">
      <c r="A25" s="314" t="s">
        <v>313</v>
      </c>
      <c r="B25" s="47" t="s">
        <v>320</v>
      </c>
      <c r="C25" s="104"/>
      <c r="D25" s="61" t="s">
        <v>42</v>
      </c>
      <c r="E25" s="51">
        <v>1</v>
      </c>
      <c r="F25" s="52" t="s">
        <v>37</v>
      </c>
      <c r="G25" s="153">
        <v>1</v>
      </c>
      <c r="H25" s="51">
        <v>1</v>
      </c>
      <c r="I25" s="52" t="s">
        <v>37</v>
      </c>
      <c r="J25" s="153">
        <v>1</v>
      </c>
      <c r="K25" s="48"/>
      <c r="L25" s="49"/>
      <c r="M25" s="153"/>
      <c r="N25" s="48"/>
      <c r="O25" s="49"/>
      <c r="P25" s="153"/>
      <c r="Q25" s="51"/>
      <c r="R25" s="52"/>
      <c r="S25" s="153"/>
      <c r="T25" s="51"/>
      <c r="U25" s="52"/>
      <c r="V25" s="153"/>
      <c r="W25" s="157">
        <v>30</v>
      </c>
      <c r="X25" s="152">
        <f t="shared" si="1"/>
        <v>2</v>
      </c>
    </row>
    <row r="26" spans="1:24" ht="24" thickBot="1" x14ac:dyDescent="0.3">
      <c r="A26" s="320" t="s">
        <v>204</v>
      </c>
      <c r="B26" s="74" t="s">
        <v>208</v>
      </c>
      <c r="C26" s="178" t="s">
        <v>212</v>
      </c>
      <c r="D26" s="178" t="s">
        <v>42</v>
      </c>
      <c r="E26" s="75"/>
      <c r="F26" s="76"/>
      <c r="G26" s="159"/>
      <c r="H26" s="93"/>
      <c r="I26" s="94"/>
      <c r="J26" s="159"/>
      <c r="K26" s="75"/>
      <c r="L26" s="76"/>
      <c r="M26" s="159"/>
      <c r="N26" s="75"/>
      <c r="O26" s="76"/>
      <c r="P26" s="159"/>
      <c r="Q26" s="93">
        <v>4</v>
      </c>
      <c r="R26" s="94" t="s">
        <v>42</v>
      </c>
      <c r="S26" s="159">
        <v>2</v>
      </c>
      <c r="T26" s="93">
        <v>4</v>
      </c>
      <c r="U26" s="94" t="s">
        <v>37</v>
      </c>
      <c r="V26" s="159">
        <v>2</v>
      </c>
      <c r="W26" s="160">
        <v>120</v>
      </c>
      <c r="X26" s="161">
        <f t="shared" si="1"/>
        <v>4</v>
      </c>
    </row>
    <row r="27" spans="1:24" x14ac:dyDescent="0.25">
      <c r="A27" s="311" t="s">
        <v>307</v>
      </c>
      <c r="B27" s="97" t="s">
        <v>205</v>
      </c>
      <c r="C27" s="97"/>
      <c r="D27" s="107" t="s">
        <v>81</v>
      </c>
      <c r="E27" s="138"/>
      <c r="F27" s="139"/>
      <c r="G27" s="50"/>
      <c r="H27" s="51"/>
      <c r="I27" s="52"/>
      <c r="J27" s="50"/>
      <c r="K27" s="138"/>
      <c r="L27" s="139"/>
      <c r="M27" s="50"/>
      <c r="N27" s="51"/>
      <c r="O27" s="52"/>
      <c r="P27" s="50"/>
      <c r="Q27" s="51">
        <v>0</v>
      </c>
      <c r="R27" s="52" t="s">
        <v>42</v>
      </c>
      <c r="S27" s="50">
        <v>3</v>
      </c>
      <c r="T27" s="51">
        <v>0</v>
      </c>
      <c r="U27" s="52" t="s">
        <v>37</v>
      </c>
      <c r="V27" s="50">
        <v>3</v>
      </c>
      <c r="W27" s="131"/>
      <c r="X27" s="152">
        <v>6</v>
      </c>
    </row>
    <row r="28" spans="1:24" ht="15.75" thickBot="1" x14ac:dyDescent="0.3">
      <c r="A28" s="251"/>
      <c r="B28" s="224" t="s">
        <v>207</v>
      </c>
      <c r="C28" s="224"/>
      <c r="D28" s="256" t="s">
        <v>42</v>
      </c>
      <c r="E28" s="141"/>
      <c r="F28" s="142"/>
      <c r="G28" s="77"/>
      <c r="H28" s="141"/>
      <c r="I28" s="142"/>
      <c r="J28" s="77"/>
      <c r="K28" s="141"/>
      <c r="L28" s="142"/>
      <c r="M28" s="77">
        <v>3</v>
      </c>
      <c r="N28" s="141"/>
      <c r="O28" s="142"/>
      <c r="P28" s="77">
        <v>3</v>
      </c>
      <c r="Q28" s="93"/>
      <c r="R28" s="94"/>
      <c r="S28" s="77">
        <v>2</v>
      </c>
      <c r="T28" s="93"/>
      <c r="U28" s="94"/>
      <c r="V28" s="77">
        <v>1</v>
      </c>
      <c r="W28" s="96"/>
      <c r="X28" s="152">
        <f>SUM(G28+J28+M28+P28+S28+V28)</f>
        <v>9</v>
      </c>
    </row>
    <row r="29" spans="1:24" ht="15.75" thickBot="1" x14ac:dyDescent="0.3">
      <c r="A29" s="360" t="s">
        <v>388</v>
      </c>
      <c r="B29" s="74" t="s">
        <v>45</v>
      </c>
      <c r="C29" s="146"/>
      <c r="D29" s="256" t="s">
        <v>42</v>
      </c>
      <c r="E29" s="144">
        <v>1</v>
      </c>
      <c r="F29" s="113" t="s">
        <v>237</v>
      </c>
      <c r="G29" s="145"/>
      <c r="H29" s="144">
        <v>1</v>
      </c>
      <c r="I29" s="113" t="s">
        <v>237</v>
      </c>
      <c r="J29" s="145"/>
      <c r="K29" s="144"/>
      <c r="L29" s="113"/>
      <c r="M29" s="145"/>
      <c r="N29" s="144"/>
      <c r="O29" s="113"/>
      <c r="P29" s="145"/>
      <c r="Q29" s="144"/>
      <c r="R29" s="113"/>
      <c r="S29" s="145"/>
      <c r="T29" s="144"/>
      <c r="U29" s="113"/>
      <c r="V29" s="145"/>
      <c r="W29" s="110">
        <f>15*(E29+H29+K29+N29+Q29+T29)</f>
        <v>30</v>
      </c>
      <c r="X29" s="109">
        <f>G29+J29+M29+P29+S29+V29</f>
        <v>0</v>
      </c>
    </row>
    <row r="30" spans="1:24" s="60" customFormat="1" ht="26.25" thickBot="1" x14ac:dyDescent="0.3">
      <c r="A30" s="313"/>
      <c r="B30" s="74" t="s">
        <v>385</v>
      </c>
      <c r="C30" s="105" t="s">
        <v>286</v>
      </c>
      <c r="D30" s="105"/>
      <c r="E30" s="93"/>
      <c r="F30" s="94"/>
      <c r="G30" s="77"/>
      <c r="H30" s="93"/>
      <c r="I30" s="94"/>
      <c r="J30" s="77"/>
      <c r="K30" s="93"/>
      <c r="L30" s="94"/>
      <c r="M30" s="77"/>
      <c r="N30" s="93"/>
      <c r="O30" s="94"/>
      <c r="P30" s="78"/>
      <c r="Q30" s="93"/>
      <c r="R30" s="94"/>
      <c r="S30" s="78"/>
      <c r="T30" s="93"/>
      <c r="U30" s="94" t="s">
        <v>218</v>
      </c>
      <c r="V30" s="77">
        <v>0</v>
      </c>
      <c r="W30" s="96">
        <f t="shared" ref="W30" si="2">15*(E30+H30+K30+N30+Q30+T30)</f>
        <v>0</v>
      </c>
      <c r="X30" s="81">
        <f t="shared" ref="X30" si="3">SUM(G30+J30+M30+P30+S30+V30)</f>
        <v>0</v>
      </c>
    </row>
    <row r="31" spans="1:24" ht="15.75" thickBot="1" x14ac:dyDescent="0.3">
      <c r="B31" s="35" t="s">
        <v>46</v>
      </c>
      <c r="C31" s="35"/>
      <c r="D31" s="35"/>
      <c r="E31" s="39">
        <f>SUM(E6:E28)</f>
        <v>21</v>
      </c>
      <c r="F31" s="40"/>
      <c r="G31" s="41">
        <f>SUM(G6:G28)</f>
        <v>31</v>
      </c>
      <c r="H31" s="39">
        <f>SUM(H6:H28)</f>
        <v>19</v>
      </c>
      <c r="I31" s="40"/>
      <c r="J31" s="41">
        <f>SUM(J6:J28)</f>
        <v>29</v>
      </c>
      <c r="K31" s="39">
        <f>SUM(K6:K28)</f>
        <v>18</v>
      </c>
      <c r="L31" s="40"/>
      <c r="M31" s="41">
        <f>SUM(M6:M28)</f>
        <v>30</v>
      </c>
      <c r="N31" s="39">
        <f>SUM(N6:N28)</f>
        <v>18</v>
      </c>
      <c r="O31" s="40"/>
      <c r="P31" s="41">
        <f>SUM(P6:P28)</f>
        <v>30</v>
      </c>
      <c r="Q31" s="39">
        <f>SUM(Q6:Q28)</f>
        <v>18</v>
      </c>
      <c r="R31" s="40"/>
      <c r="S31" s="41">
        <f t="shared" ref="S31:X31" si="4">SUM(S6:S28)</f>
        <v>30</v>
      </c>
      <c r="T31" s="39">
        <f t="shared" si="4"/>
        <v>17</v>
      </c>
      <c r="U31" s="40">
        <f t="shared" si="4"/>
        <v>0</v>
      </c>
      <c r="V31" s="41">
        <f t="shared" si="4"/>
        <v>30</v>
      </c>
      <c r="W31" s="42">
        <f t="shared" si="4"/>
        <v>1665</v>
      </c>
      <c r="X31" s="43">
        <f t="shared" si="4"/>
        <v>180</v>
      </c>
    </row>
    <row r="33" spans="1:20" x14ac:dyDescent="0.25">
      <c r="A33" s="174" t="s">
        <v>229</v>
      </c>
      <c r="D33" s="108"/>
    </row>
    <row r="34" spans="1:20" x14ac:dyDescent="0.25">
      <c r="A34" s="174" t="s">
        <v>232</v>
      </c>
      <c r="D34" s="108"/>
      <c r="O34" s="181" t="s">
        <v>230</v>
      </c>
      <c r="P34" s="174"/>
      <c r="T34" s="174" t="s">
        <v>231</v>
      </c>
    </row>
    <row r="35" spans="1:20" x14ac:dyDescent="0.25">
      <c r="A35" s="57" t="s">
        <v>260</v>
      </c>
      <c r="E35" s="174"/>
      <c r="O35" s="181" t="s">
        <v>239</v>
      </c>
      <c r="P35" s="174"/>
      <c r="T35" s="174" t="s">
        <v>235</v>
      </c>
    </row>
    <row r="36" spans="1:20" x14ac:dyDescent="0.25">
      <c r="A36" s="57" t="s">
        <v>245</v>
      </c>
      <c r="E36" s="174"/>
      <c r="O36" s="181" t="s">
        <v>240</v>
      </c>
      <c r="P36" s="57"/>
      <c r="T36" s="57" t="s">
        <v>233</v>
      </c>
    </row>
    <row r="37" spans="1:20" x14ac:dyDescent="0.25">
      <c r="A37" s="57" t="s">
        <v>234</v>
      </c>
      <c r="E37" s="57"/>
      <c r="O37" s="181" t="s">
        <v>241</v>
      </c>
      <c r="P37" s="57"/>
      <c r="T37" s="174" t="s">
        <v>238</v>
      </c>
    </row>
    <row r="38" spans="1:20" x14ac:dyDescent="0.25">
      <c r="A38" s="58" t="s">
        <v>261</v>
      </c>
      <c r="D38" s="57"/>
      <c r="E38" s="57"/>
      <c r="J38" s="57"/>
      <c r="K38" s="57"/>
      <c r="L38" s="57"/>
      <c r="M38" s="57"/>
      <c r="N38" s="57"/>
      <c r="P38" s="57"/>
      <c r="T38" s="174" t="s">
        <v>236</v>
      </c>
    </row>
    <row r="39" spans="1:20" x14ac:dyDescent="0.25">
      <c r="D39" s="108"/>
      <c r="T39" s="174" t="s">
        <v>246</v>
      </c>
    </row>
    <row r="40" spans="1:20" x14ac:dyDescent="0.25">
      <c r="A40" s="173" t="s">
        <v>243</v>
      </c>
      <c r="D40" s="108"/>
    </row>
    <row r="41" spans="1:20" x14ac:dyDescent="0.25">
      <c r="A41" s="57" t="s">
        <v>248</v>
      </c>
      <c r="E41" s="57"/>
      <c r="N41" s="174"/>
    </row>
    <row r="42" spans="1:20" x14ac:dyDescent="0.25">
      <c r="A42" s="57" t="s">
        <v>249</v>
      </c>
      <c r="B42" s="57"/>
      <c r="C42" s="57"/>
      <c r="D42" s="108"/>
      <c r="N42" s="174"/>
    </row>
    <row r="43" spans="1:20" x14ac:dyDescent="0.25">
      <c r="A43" s="57" t="s">
        <v>202</v>
      </c>
      <c r="B43" s="57"/>
      <c r="C43" s="57"/>
      <c r="D43" s="108"/>
      <c r="N43" s="57"/>
    </row>
    <row r="44" spans="1:20" x14ac:dyDescent="0.25">
      <c r="A44" s="57" t="s">
        <v>203</v>
      </c>
      <c r="B44" s="57"/>
      <c r="C44" s="57"/>
      <c r="D44" s="108"/>
      <c r="M44" s="57"/>
      <c r="N44" s="57"/>
    </row>
    <row r="45" spans="1:20" x14ac:dyDescent="0.25">
      <c r="A45" s="59" t="s">
        <v>219</v>
      </c>
      <c r="C45" s="108"/>
      <c r="D45" s="108"/>
    </row>
  </sheetData>
  <mergeCells count="15">
    <mergeCell ref="A1:X1"/>
    <mergeCell ref="A2:X2"/>
    <mergeCell ref="A3:X3"/>
    <mergeCell ref="C4:C5"/>
    <mergeCell ref="D4:D5"/>
    <mergeCell ref="A4:A5"/>
    <mergeCell ref="X4:X5"/>
    <mergeCell ref="W4:W5"/>
    <mergeCell ref="B4:B5"/>
    <mergeCell ref="E4:G4"/>
    <mergeCell ref="H4:J4"/>
    <mergeCell ref="K4:M4"/>
    <mergeCell ref="N4:P4"/>
    <mergeCell ref="Q4:S4"/>
    <mergeCell ref="T4:V4"/>
  </mergeCells>
  <printOptions horizontalCentered="1"/>
  <pageMargins left="0.70866141732283472" right="0.55118110236220474" top="0.74803149606299213" bottom="0.74803149606299213" header="0.31496062992125984" footer="0.31496062992125984"/>
  <pageSetup paperSize="8" orientation="landscape" horizontalDpi="300" verticalDpi="300" r:id="rId1"/>
  <headerFooter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44"/>
  <sheetViews>
    <sheetView workbookViewId="0">
      <selection activeCell="K28" sqref="K28:V28"/>
    </sheetView>
  </sheetViews>
  <sheetFormatPr defaultRowHeight="15" x14ac:dyDescent="0.25"/>
  <cols>
    <col min="1" max="1" width="18.42578125" customWidth="1"/>
    <col min="2" max="2" width="35.85546875" bestFit="1" customWidth="1"/>
    <col min="3" max="3" width="16.5703125" customWidth="1"/>
    <col min="4" max="4" width="8.5703125" customWidth="1"/>
    <col min="5" max="22" width="5" customWidth="1"/>
    <col min="23" max="24" width="5.7109375" customWidth="1"/>
  </cols>
  <sheetData>
    <row r="1" spans="1:24" ht="15.75" customHeight="1" thickBot="1" x14ac:dyDescent="0.3">
      <c r="A1" s="475" t="s">
        <v>288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7"/>
    </row>
    <row r="2" spans="1:24" ht="15.75" thickBot="1" x14ac:dyDescent="0.3">
      <c r="A2" s="478" t="s">
        <v>199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80"/>
    </row>
    <row r="3" spans="1:24" ht="15.75" thickBot="1" x14ac:dyDescent="0.3">
      <c r="A3" s="394" t="s">
        <v>389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6"/>
    </row>
    <row r="4" spans="1:24" x14ac:dyDescent="0.25">
      <c r="A4" s="401" t="s">
        <v>47</v>
      </c>
      <c r="B4" s="385" t="s">
        <v>24</v>
      </c>
      <c r="C4" s="383" t="s">
        <v>200</v>
      </c>
      <c r="D4" s="387" t="s">
        <v>201</v>
      </c>
      <c r="E4" s="403" t="s">
        <v>25</v>
      </c>
      <c r="F4" s="404"/>
      <c r="G4" s="405"/>
      <c r="H4" s="406" t="s">
        <v>26</v>
      </c>
      <c r="I4" s="404"/>
      <c r="J4" s="405"/>
      <c r="K4" s="406" t="s">
        <v>27</v>
      </c>
      <c r="L4" s="404"/>
      <c r="M4" s="405"/>
      <c r="N4" s="406" t="s">
        <v>28</v>
      </c>
      <c r="O4" s="407"/>
      <c r="P4" s="408"/>
      <c r="Q4" s="406" t="s">
        <v>29</v>
      </c>
      <c r="R4" s="407"/>
      <c r="S4" s="408"/>
      <c r="T4" s="406" t="s">
        <v>30</v>
      </c>
      <c r="U4" s="407"/>
      <c r="V4" s="408"/>
      <c r="W4" s="397" t="s">
        <v>31</v>
      </c>
      <c r="X4" s="399" t="s">
        <v>32</v>
      </c>
    </row>
    <row r="5" spans="1:24" ht="15.75" thickBot="1" x14ac:dyDescent="0.3">
      <c r="A5" s="402"/>
      <c r="B5" s="386"/>
      <c r="C5" s="384"/>
      <c r="D5" s="387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398"/>
      <c r="X5" s="400"/>
    </row>
    <row r="6" spans="1:24" x14ac:dyDescent="0.25">
      <c r="A6" s="182" t="s">
        <v>193</v>
      </c>
      <c r="B6" s="63" t="s">
        <v>329</v>
      </c>
      <c r="C6" s="103" t="s">
        <v>212</v>
      </c>
      <c r="D6" s="103" t="s">
        <v>211</v>
      </c>
      <c r="E6" s="111">
        <v>2</v>
      </c>
      <c r="F6" s="112" t="s">
        <v>33</v>
      </c>
      <c r="G6" s="64">
        <v>3</v>
      </c>
      <c r="H6" s="111">
        <v>2</v>
      </c>
      <c r="I6" s="112" t="s">
        <v>33</v>
      </c>
      <c r="J6" s="64">
        <v>3</v>
      </c>
      <c r="K6" s="111">
        <v>2</v>
      </c>
      <c r="L6" s="112" t="s">
        <v>33</v>
      </c>
      <c r="M6" s="64">
        <v>3</v>
      </c>
      <c r="N6" s="111">
        <v>2</v>
      </c>
      <c r="O6" s="112" t="s">
        <v>33</v>
      </c>
      <c r="P6" s="65">
        <v>3</v>
      </c>
      <c r="Q6" s="111">
        <v>2</v>
      </c>
      <c r="R6" s="112" t="s">
        <v>33</v>
      </c>
      <c r="S6" s="64">
        <v>3</v>
      </c>
      <c r="T6" s="111">
        <v>2</v>
      </c>
      <c r="U6" s="112" t="s">
        <v>33</v>
      </c>
      <c r="V6" s="64">
        <v>3</v>
      </c>
      <c r="W6" s="130">
        <v>180</v>
      </c>
      <c r="X6" s="67">
        <f>G6+J6+M6+P6+S6+V6</f>
        <v>18</v>
      </c>
    </row>
    <row r="7" spans="1:24" x14ac:dyDescent="0.25">
      <c r="A7" s="183" t="s">
        <v>194</v>
      </c>
      <c r="B7" s="68" t="s">
        <v>34</v>
      </c>
      <c r="C7" s="104" t="s">
        <v>270</v>
      </c>
      <c r="D7" s="104"/>
      <c r="E7" s="100"/>
      <c r="F7" s="101"/>
      <c r="G7" s="69"/>
      <c r="H7" s="100"/>
      <c r="I7" s="101"/>
      <c r="J7" s="69"/>
      <c r="K7" s="100"/>
      <c r="L7" s="101"/>
      <c r="M7" s="69"/>
      <c r="N7" s="100"/>
      <c r="O7" s="101"/>
      <c r="P7" s="70"/>
      <c r="Q7" s="100"/>
      <c r="R7" s="101"/>
      <c r="S7" s="69"/>
      <c r="T7" s="100"/>
      <c r="U7" s="101" t="s">
        <v>209</v>
      </c>
      <c r="V7" s="69">
        <v>0</v>
      </c>
      <c r="W7" s="131"/>
      <c r="X7" s="71">
        <f t="shared" ref="X7:X12" si="0">G7+J7+M7+P7+S7+V7</f>
        <v>0</v>
      </c>
    </row>
    <row r="8" spans="1:24" x14ac:dyDescent="0.25">
      <c r="A8" s="32" t="s">
        <v>195</v>
      </c>
      <c r="B8" s="47" t="s">
        <v>36</v>
      </c>
      <c r="C8" s="61" t="s">
        <v>212</v>
      </c>
      <c r="D8" s="61" t="s">
        <v>211</v>
      </c>
      <c r="E8" s="51">
        <v>1</v>
      </c>
      <c r="F8" s="52" t="s">
        <v>33</v>
      </c>
      <c r="G8" s="50">
        <v>1</v>
      </c>
      <c r="H8" s="51">
        <v>1</v>
      </c>
      <c r="I8" s="52" t="s">
        <v>81</v>
      </c>
      <c r="J8" s="50">
        <v>1</v>
      </c>
      <c r="K8" s="51"/>
      <c r="L8" s="52"/>
      <c r="M8" s="50"/>
      <c r="N8" s="51"/>
      <c r="O8" s="52"/>
      <c r="P8" s="53"/>
      <c r="Q8" s="51"/>
      <c r="R8" s="52"/>
      <c r="S8" s="50"/>
      <c r="T8" s="51"/>
      <c r="U8" s="52"/>
      <c r="V8" s="72"/>
      <c r="W8" s="83">
        <v>30</v>
      </c>
      <c r="X8" s="71">
        <f t="shared" si="0"/>
        <v>2</v>
      </c>
    </row>
    <row r="9" spans="1:24" x14ac:dyDescent="0.25">
      <c r="A9" s="32" t="s">
        <v>196</v>
      </c>
      <c r="B9" s="47" t="s">
        <v>223</v>
      </c>
      <c r="C9" s="61" t="s">
        <v>212</v>
      </c>
      <c r="D9" s="61" t="s">
        <v>211</v>
      </c>
      <c r="E9" s="51">
        <v>2</v>
      </c>
      <c r="F9" s="52" t="s">
        <v>37</v>
      </c>
      <c r="G9" s="50">
        <v>2</v>
      </c>
      <c r="H9" s="51">
        <v>2</v>
      </c>
      <c r="I9" s="52" t="s">
        <v>37</v>
      </c>
      <c r="J9" s="50">
        <v>2</v>
      </c>
      <c r="K9" s="51">
        <v>1</v>
      </c>
      <c r="L9" s="52" t="s">
        <v>37</v>
      </c>
      <c r="M9" s="50">
        <v>1</v>
      </c>
      <c r="N9" s="51">
        <v>1</v>
      </c>
      <c r="O9" s="52" t="s">
        <v>37</v>
      </c>
      <c r="P9" s="53">
        <v>1</v>
      </c>
      <c r="Q9" s="51">
        <v>1</v>
      </c>
      <c r="R9" s="52" t="s">
        <v>37</v>
      </c>
      <c r="S9" s="53">
        <v>1</v>
      </c>
      <c r="T9" s="51"/>
      <c r="U9" s="52"/>
      <c r="V9" s="72"/>
      <c r="W9" s="86">
        <v>105</v>
      </c>
      <c r="X9" s="73">
        <f t="shared" si="0"/>
        <v>7</v>
      </c>
    </row>
    <row r="10" spans="1:24" x14ac:dyDescent="0.25">
      <c r="A10" s="23" t="s">
        <v>48</v>
      </c>
      <c r="B10" s="47" t="s">
        <v>224</v>
      </c>
      <c r="C10" s="61" t="s">
        <v>212</v>
      </c>
      <c r="D10" s="61" t="s">
        <v>211</v>
      </c>
      <c r="E10" s="51">
        <v>2</v>
      </c>
      <c r="F10" s="52" t="s">
        <v>37</v>
      </c>
      <c r="G10" s="50">
        <v>4</v>
      </c>
      <c r="H10" s="51">
        <v>2</v>
      </c>
      <c r="I10" s="52" t="s">
        <v>37</v>
      </c>
      <c r="J10" s="50">
        <v>4</v>
      </c>
      <c r="K10" s="51">
        <v>1</v>
      </c>
      <c r="L10" s="52" t="s">
        <v>37</v>
      </c>
      <c r="M10" s="50">
        <v>2</v>
      </c>
      <c r="N10" s="51">
        <v>1</v>
      </c>
      <c r="O10" s="52" t="s">
        <v>37</v>
      </c>
      <c r="P10" s="53">
        <v>2</v>
      </c>
      <c r="Q10" s="51">
        <v>1</v>
      </c>
      <c r="R10" s="52" t="s">
        <v>37</v>
      </c>
      <c r="S10" s="53">
        <v>2</v>
      </c>
      <c r="T10" s="51"/>
      <c r="U10" s="52"/>
      <c r="V10" s="72"/>
      <c r="W10" s="86">
        <v>105</v>
      </c>
      <c r="X10" s="73">
        <f t="shared" si="0"/>
        <v>14</v>
      </c>
    </row>
    <row r="11" spans="1:24" x14ac:dyDescent="0.25">
      <c r="A11" s="23" t="s">
        <v>49</v>
      </c>
      <c r="B11" s="47" t="s">
        <v>225</v>
      </c>
      <c r="C11" s="61" t="s">
        <v>212</v>
      </c>
      <c r="D11" s="61" t="s">
        <v>42</v>
      </c>
      <c r="E11" s="51"/>
      <c r="F11" s="52"/>
      <c r="G11" s="50"/>
      <c r="H11" s="51"/>
      <c r="I11" s="52"/>
      <c r="J11" s="50"/>
      <c r="K11" s="51"/>
      <c r="L11" s="52"/>
      <c r="M11" s="50"/>
      <c r="N11" s="51"/>
      <c r="O11" s="52"/>
      <c r="P11" s="53"/>
      <c r="Q11" s="51">
        <v>1</v>
      </c>
      <c r="R11" s="52" t="s">
        <v>37</v>
      </c>
      <c r="S11" s="53">
        <v>1</v>
      </c>
      <c r="T11" s="51">
        <v>2</v>
      </c>
      <c r="U11" s="52" t="s">
        <v>37</v>
      </c>
      <c r="V11" s="50">
        <v>2</v>
      </c>
      <c r="W11" s="86">
        <v>45</v>
      </c>
      <c r="X11" s="73">
        <f t="shared" si="0"/>
        <v>3</v>
      </c>
    </row>
    <row r="12" spans="1:24" ht="38.25" x14ac:dyDescent="0.25">
      <c r="A12" s="23" t="s">
        <v>50</v>
      </c>
      <c r="B12" s="47" t="s">
        <v>387</v>
      </c>
      <c r="C12" s="61" t="s">
        <v>220</v>
      </c>
      <c r="D12" s="61"/>
      <c r="E12" s="51"/>
      <c r="F12" s="52"/>
      <c r="G12" s="50"/>
      <c r="H12" s="51"/>
      <c r="I12" s="52"/>
      <c r="J12" s="50"/>
      <c r="K12" s="51"/>
      <c r="L12" s="52"/>
      <c r="M12" s="50"/>
      <c r="N12" s="51"/>
      <c r="O12" s="52"/>
      <c r="P12" s="53"/>
      <c r="Q12" s="51"/>
      <c r="R12" s="52"/>
      <c r="S12" s="53"/>
      <c r="T12" s="51"/>
      <c r="U12" s="52" t="s">
        <v>209</v>
      </c>
      <c r="V12" s="50">
        <v>0</v>
      </c>
      <c r="W12" s="86"/>
      <c r="X12" s="71">
        <f t="shared" si="0"/>
        <v>0</v>
      </c>
    </row>
    <row r="13" spans="1:24" x14ac:dyDescent="0.25">
      <c r="A13" s="23" t="s">
        <v>51</v>
      </c>
      <c r="B13" s="47" t="s">
        <v>38</v>
      </c>
      <c r="C13" s="47"/>
      <c r="D13" s="61" t="s">
        <v>211</v>
      </c>
      <c r="E13" s="51">
        <v>2</v>
      </c>
      <c r="F13" s="52" t="s">
        <v>33</v>
      </c>
      <c r="G13" s="50">
        <v>2</v>
      </c>
      <c r="H13" s="51"/>
      <c r="I13" s="52"/>
      <c r="J13" s="50"/>
      <c r="K13" s="48"/>
      <c r="L13" s="49"/>
      <c r="M13" s="50"/>
      <c r="N13" s="48"/>
      <c r="O13" s="49"/>
      <c r="P13" s="53"/>
      <c r="Q13" s="48"/>
      <c r="R13" s="49"/>
      <c r="S13" s="50"/>
      <c r="T13" s="48"/>
      <c r="U13" s="49"/>
      <c r="V13" s="50"/>
      <c r="W13" s="86">
        <v>30</v>
      </c>
      <c r="X13" s="73">
        <v>2</v>
      </c>
    </row>
    <row r="14" spans="1:24" x14ac:dyDescent="0.25">
      <c r="A14" s="23" t="s">
        <v>52</v>
      </c>
      <c r="B14" s="47" t="s">
        <v>40</v>
      </c>
      <c r="C14" s="47"/>
      <c r="D14" s="61" t="s">
        <v>211</v>
      </c>
      <c r="E14" s="51"/>
      <c r="F14" s="52"/>
      <c r="G14" s="50"/>
      <c r="H14" s="51"/>
      <c r="I14" s="52"/>
      <c r="J14" s="50"/>
      <c r="K14" s="48"/>
      <c r="L14" s="49"/>
      <c r="M14" s="53"/>
      <c r="N14" s="51">
        <v>2</v>
      </c>
      <c r="O14" s="52" t="s">
        <v>33</v>
      </c>
      <c r="P14" s="53">
        <v>2</v>
      </c>
      <c r="Q14" s="48"/>
      <c r="R14" s="49"/>
      <c r="S14" s="50"/>
      <c r="T14" s="48"/>
      <c r="U14" s="49"/>
      <c r="V14" s="72"/>
      <c r="W14" s="86">
        <v>30</v>
      </c>
      <c r="X14" s="73">
        <v>2</v>
      </c>
    </row>
    <row r="15" spans="1:24" ht="15.75" thickBot="1" x14ac:dyDescent="0.3">
      <c r="A15" s="25" t="s">
        <v>53</v>
      </c>
      <c r="B15" s="133" t="s">
        <v>41</v>
      </c>
      <c r="C15" s="74"/>
      <c r="D15" s="105" t="s">
        <v>211</v>
      </c>
      <c r="E15" s="93"/>
      <c r="F15" s="94"/>
      <c r="G15" s="77"/>
      <c r="H15" s="93"/>
      <c r="I15" s="94"/>
      <c r="J15" s="77"/>
      <c r="K15" s="93">
        <v>2</v>
      </c>
      <c r="L15" s="94" t="s">
        <v>33</v>
      </c>
      <c r="M15" s="77">
        <v>2</v>
      </c>
      <c r="N15" s="75"/>
      <c r="O15" s="76"/>
      <c r="P15" s="78"/>
      <c r="Q15" s="75"/>
      <c r="R15" s="76"/>
      <c r="S15" s="77"/>
      <c r="T15" s="75"/>
      <c r="U15" s="76"/>
      <c r="V15" s="79"/>
      <c r="W15" s="134">
        <v>30</v>
      </c>
      <c r="X15" s="81">
        <v>2</v>
      </c>
    </row>
    <row r="16" spans="1:24" x14ac:dyDescent="0.25">
      <c r="A16" s="306" t="s">
        <v>118</v>
      </c>
      <c r="B16" s="147" t="s">
        <v>342</v>
      </c>
      <c r="C16" s="104" t="s">
        <v>212</v>
      </c>
      <c r="D16" s="176" t="s">
        <v>42</v>
      </c>
      <c r="E16" s="149">
        <v>2</v>
      </c>
      <c r="F16" s="150" t="s">
        <v>33</v>
      </c>
      <c r="G16" s="82">
        <v>7</v>
      </c>
      <c r="H16" s="149">
        <v>2</v>
      </c>
      <c r="I16" s="150" t="s">
        <v>33</v>
      </c>
      <c r="J16" s="82">
        <v>7</v>
      </c>
      <c r="K16" s="149">
        <v>2</v>
      </c>
      <c r="L16" s="150" t="s">
        <v>33</v>
      </c>
      <c r="M16" s="82">
        <v>7</v>
      </c>
      <c r="N16" s="149">
        <v>2</v>
      </c>
      <c r="O16" s="150" t="s">
        <v>33</v>
      </c>
      <c r="P16" s="82">
        <v>7</v>
      </c>
      <c r="Q16" s="149">
        <v>2</v>
      </c>
      <c r="R16" s="150" t="s">
        <v>33</v>
      </c>
      <c r="S16" s="82">
        <v>7</v>
      </c>
      <c r="T16" s="149">
        <v>2</v>
      </c>
      <c r="U16" s="150" t="s">
        <v>42</v>
      </c>
      <c r="V16" s="82">
        <v>7</v>
      </c>
      <c r="W16" s="151">
        <v>180</v>
      </c>
      <c r="X16" s="152">
        <f t="shared" ref="X16:X25" si="1">G16+J16+M16+P16+S16+V16</f>
        <v>42</v>
      </c>
    </row>
    <row r="17" spans="1:24" x14ac:dyDescent="0.25">
      <c r="A17" s="306" t="s">
        <v>119</v>
      </c>
      <c r="B17" s="147" t="s">
        <v>323</v>
      </c>
      <c r="C17" s="104" t="s">
        <v>212</v>
      </c>
      <c r="D17" s="61" t="s">
        <v>211</v>
      </c>
      <c r="E17" s="149">
        <v>1</v>
      </c>
      <c r="F17" s="150" t="s">
        <v>33</v>
      </c>
      <c r="G17" s="50">
        <v>1</v>
      </c>
      <c r="H17" s="149">
        <v>1</v>
      </c>
      <c r="I17" s="150" t="s">
        <v>33</v>
      </c>
      <c r="J17" s="50">
        <v>1</v>
      </c>
      <c r="K17" s="149">
        <v>1</v>
      </c>
      <c r="L17" s="150" t="s">
        <v>33</v>
      </c>
      <c r="M17" s="50">
        <v>1</v>
      </c>
      <c r="N17" s="149">
        <v>1</v>
      </c>
      <c r="O17" s="150" t="s">
        <v>33</v>
      </c>
      <c r="P17" s="50">
        <v>1</v>
      </c>
      <c r="Q17" s="149"/>
      <c r="R17" s="150"/>
      <c r="S17" s="50"/>
      <c r="T17" s="149"/>
      <c r="U17" s="150"/>
      <c r="V17" s="50"/>
      <c r="W17" s="131">
        <v>60</v>
      </c>
      <c r="X17" s="152">
        <f t="shared" si="1"/>
        <v>4</v>
      </c>
    </row>
    <row r="18" spans="1:24" x14ac:dyDescent="0.25">
      <c r="A18" s="306" t="s">
        <v>120</v>
      </c>
      <c r="B18" s="147" t="s">
        <v>335</v>
      </c>
      <c r="C18" s="104" t="s">
        <v>212</v>
      </c>
      <c r="D18" s="61" t="s">
        <v>211</v>
      </c>
      <c r="E18" s="149">
        <v>1</v>
      </c>
      <c r="F18" s="150" t="s">
        <v>33</v>
      </c>
      <c r="G18" s="50">
        <v>1</v>
      </c>
      <c r="H18" s="149">
        <v>1</v>
      </c>
      <c r="I18" s="150" t="s">
        <v>33</v>
      </c>
      <c r="J18" s="50">
        <v>1</v>
      </c>
      <c r="K18" s="149">
        <v>1</v>
      </c>
      <c r="L18" s="150" t="s">
        <v>33</v>
      </c>
      <c r="M18" s="50">
        <v>1</v>
      </c>
      <c r="N18" s="149">
        <v>1</v>
      </c>
      <c r="O18" s="150" t="s">
        <v>33</v>
      </c>
      <c r="P18" s="50">
        <v>1</v>
      </c>
      <c r="Q18" s="149">
        <v>1</v>
      </c>
      <c r="R18" s="150" t="s">
        <v>33</v>
      </c>
      <c r="S18" s="50">
        <v>1</v>
      </c>
      <c r="T18" s="149">
        <v>1</v>
      </c>
      <c r="U18" s="150" t="s">
        <v>33</v>
      </c>
      <c r="V18" s="50">
        <v>1</v>
      </c>
      <c r="W18" s="131">
        <v>90</v>
      </c>
      <c r="X18" s="152">
        <f t="shared" si="1"/>
        <v>6</v>
      </c>
    </row>
    <row r="19" spans="1:24" x14ac:dyDescent="0.25">
      <c r="A19" s="32" t="s">
        <v>77</v>
      </c>
      <c r="B19" s="47" t="s">
        <v>318</v>
      </c>
      <c r="C19" s="148"/>
      <c r="D19" s="61" t="s">
        <v>42</v>
      </c>
      <c r="E19" s="100">
        <v>1</v>
      </c>
      <c r="F19" s="101" t="s">
        <v>37</v>
      </c>
      <c r="G19" s="153">
        <v>1</v>
      </c>
      <c r="H19" s="100">
        <v>1</v>
      </c>
      <c r="I19" s="101" t="s">
        <v>37</v>
      </c>
      <c r="J19" s="153">
        <v>1</v>
      </c>
      <c r="K19" s="100">
        <v>1</v>
      </c>
      <c r="L19" s="101" t="s">
        <v>37</v>
      </c>
      <c r="M19" s="153">
        <v>1</v>
      </c>
      <c r="N19" s="100">
        <v>1</v>
      </c>
      <c r="O19" s="101" t="s">
        <v>37</v>
      </c>
      <c r="P19" s="153">
        <v>1</v>
      </c>
      <c r="Q19" s="100">
        <v>1</v>
      </c>
      <c r="R19" s="101" t="s">
        <v>37</v>
      </c>
      <c r="S19" s="153">
        <v>1</v>
      </c>
      <c r="T19" s="100">
        <v>1</v>
      </c>
      <c r="U19" s="101" t="s">
        <v>37</v>
      </c>
      <c r="V19" s="153">
        <v>1</v>
      </c>
      <c r="W19" s="131">
        <v>90</v>
      </c>
      <c r="X19" s="152">
        <f t="shared" si="1"/>
        <v>6</v>
      </c>
    </row>
    <row r="20" spans="1:24" x14ac:dyDescent="0.25">
      <c r="A20" s="239" t="s">
        <v>90</v>
      </c>
      <c r="B20" s="47" t="s">
        <v>265</v>
      </c>
      <c r="C20" s="148"/>
      <c r="D20" s="148"/>
      <c r="E20" s="100"/>
      <c r="F20" s="101"/>
      <c r="G20" s="50"/>
      <c r="H20" s="100"/>
      <c r="I20" s="101"/>
      <c r="J20" s="50"/>
      <c r="K20" s="100"/>
      <c r="L20" s="101"/>
      <c r="M20" s="50"/>
      <c r="N20" s="100"/>
      <c r="O20" s="101"/>
      <c r="P20" s="53"/>
      <c r="Q20" s="100"/>
      <c r="R20" s="101"/>
      <c r="S20" s="50"/>
      <c r="T20" s="100"/>
      <c r="U20" s="101"/>
      <c r="V20" s="50">
        <v>3</v>
      </c>
      <c r="W20" s="86"/>
      <c r="X20" s="152">
        <f t="shared" si="1"/>
        <v>3</v>
      </c>
    </row>
    <row r="21" spans="1:24" x14ac:dyDescent="0.25">
      <c r="A21" s="239" t="s">
        <v>108</v>
      </c>
      <c r="B21" s="47" t="s">
        <v>316</v>
      </c>
      <c r="C21" s="147"/>
      <c r="D21" s="61" t="s">
        <v>42</v>
      </c>
      <c r="E21" s="61">
        <v>4</v>
      </c>
      <c r="F21" s="170" t="s">
        <v>37</v>
      </c>
      <c r="G21" s="50">
        <v>4</v>
      </c>
      <c r="H21" s="61">
        <v>4</v>
      </c>
      <c r="I21" s="170" t="s">
        <v>37</v>
      </c>
      <c r="J21" s="50">
        <v>4</v>
      </c>
      <c r="K21" s="61">
        <v>4</v>
      </c>
      <c r="L21" s="170" t="s">
        <v>37</v>
      </c>
      <c r="M21" s="50">
        <v>4</v>
      </c>
      <c r="N21" s="61">
        <v>4</v>
      </c>
      <c r="O21" s="170" t="s">
        <v>37</v>
      </c>
      <c r="P21" s="50">
        <v>4</v>
      </c>
      <c r="Q21" s="61">
        <v>4</v>
      </c>
      <c r="R21" s="170" t="s">
        <v>37</v>
      </c>
      <c r="S21" s="50">
        <v>4</v>
      </c>
      <c r="T21" s="61">
        <v>4</v>
      </c>
      <c r="U21" s="170" t="s">
        <v>37</v>
      </c>
      <c r="V21" s="50">
        <v>4</v>
      </c>
      <c r="W21" s="131">
        <v>360</v>
      </c>
      <c r="X21" s="152">
        <f t="shared" si="1"/>
        <v>24</v>
      </c>
    </row>
    <row r="22" spans="1:24" x14ac:dyDescent="0.25">
      <c r="A22" s="239" t="s">
        <v>55</v>
      </c>
      <c r="B22" s="47" t="s">
        <v>336</v>
      </c>
      <c r="C22" s="147"/>
      <c r="D22" s="61" t="s">
        <v>42</v>
      </c>
      <c r="E22" s="61">
        <v>1</v>
      </c>
      <c r="F22" s="170" t="s">
        <v>37</v>
      </c>
      <c r="G22" s="50">
        <v>3</v>
      </c>
      <c r="H22" s="61">
        <v>1</v>
      </c>
      <c r="I22" s="170" t="s">
        <v>37</v>
      </c>
      <c r="J22" s="50">
        <v>3</v>
      </c>
      <c r="K22" s="61">
        <v>1</v>
      </c>
      <c r="L22" s="170" t="s">
        <v>37</v>
      </c>
      <c r="M22" s="50">
        <v>3</v>
      </c>
      <c r="N22" s="61">
        <v>1</v>
      </c>
      <c r="O22" s="170" t="s">
        <v>37</v>
      </c>
      <c r="P22" s="50">
        <v>3</v>
      </c>
      <c r="Q22" s="61">
        <v>1</v>
      </c>
      <c r="R22" s="170" t="s">
        <v>37</v>
      </c>
      <c r="S22" s="50">
        <v>3</v>
      </c>
      <c r="T22" s="61">
        <v>1</v>
      </c>
      <c r="U22" s="170" t="s">
        <v>37</v>
      </c>
      <c r="V22" s="50">
        <v>3</v>
      </c>
      <c r="W22" s="131">
        <v>90</v>
      </c>
      <c r="X22" s="152">
        <f t="shared" si="1"/>
        <v>18</v>
      </c>
    </row>
    <row r="23" spans="1:24" x14ac:dyDescent="0.25">
      <c r="A23" s="239" t="s">
        <v>109</v>
      </c>
      <c r="B23" s="47" t="s">
        <v>338</v>
      </c>
      <c r="C23" s="147"/>
      <c r="D23" s="61" t="s">
        <v>42</v>
      </c>
      <c r="E23" s="156"/>
      <c r="F23" s="220"/>
      <c r="G23" s="50"/>
      <c r="H23" s="156"/>
      <c r="I23" s="220"/>
      <c r="J23" s="50"/>
      <c r="K23" s="61">
        <v>2</v>
      </c>
      <c r="L23" s="170" t="s">
        <v>37</v>
      </c>
      <c r="M23" s="50">
        <v>2</v>
      </c>
      <c r="N23" s="61">
        <v>2</v>
      </c>
      <c r="O23" s="170" t="s">
        <v>37</v>
      </c>
      <c r="P23" s="50">
        <v>2</v>
      </c>
      <c r="Q23" s="61"/>
      <c r="R23" s="170"/>
      <c r="S23" s="50"/>
      <c r="T23" s="61"/>
      <c r="U23" s="170"/>
      <c r="V23" s="50"/>
      <c r="W23" s="131">
        <v>60</v>
      </c>
      <c r="X23" s="152">
        <f t="shared" si="1"/>
        <v>4</v>
      </c>
    </row>
    <row r="24" spans="1:24" x14ac:dyDescent="0.25">
      <c r="A24" s="314" t="s">
        <v>313</v>
      </c>
      <c r="B24" s="47" t="s">
        <v>320</v>
      </c>
      <c r="C24" s="147"/>
      <c r="D24" s="61" t="s">
        <v>42</v>
      </c>
      <c r="E24" s="51">
        <v>1</v>
      </c>
      <c r="F24" s="52" t="s">
        <v>37</v>
      </c>
      <c r="G24" s="153">
        <v>1</v>
      </c>
      <c r="H24" s="51">
        <v>1</v>
      </c>
      <c r="I24" s="52" t="s">
        <v>37</v>
      </c>
      <c r="J24" s="153">
        <v>1</v>
      </c>
      <c r="K24" s="48"/>
      <c r="L24" s="49"/>
      <c r="M24" s="153"/>
      <c r="N24" s="48"/>
      <c r="O24" s="49"/>
      <c r="P24" s="153"/>
      <c r="Q24" s="48"/>
      <c r="R24" s="49"/>
      <c r="S24" s="153"/>
      <c r="T24" s="51"/>
      <c r="U24" s="52"/>
      <c r="V24" s="153"/>
      <c r="W24" s="157">
        <v>30</v>
      </c>
      <c r="X24" s="152">
        <f t="shared" si="1"/>
        <v>2</v>
      </c>
    </row>
    <row r="25" spans="1:24" ht="24" thickBot="1" x14ac:dyDescent="0.3">
      <c r="A25" s="320" t="s">
        <v>204</v>
      </c>
      <c r="B25" s="74" t="s">
        <v>208</v>
      </c>
      <c r="C25" s="105" t="s">
        <v>212</v>
      </c>
      <c r="D25" s="178" t="s">
        <v>42</v>
      </c>
      <c r="E25" s="75"/>
      <c r="F25" s="76"/>
      <c r="G25" s="159"/>
      <c r="H25" s="93"/>
      <c r="I25" s="94"/>
      <c r="J25" s="159"/>
      <c r="K25" s="75"/>
      <c r="L25" s="76"/>
      <c r="M25" s="159"/>
      <c r="N25" s="75"/>
      <c r="O25" s="76"/>
      <c r="P25" s="159"/>
      <c r="Q25" s="93">
        <v>4</v>
      </c>
      <c r="R25" s="94" t="s">
        <v>42</v>
      </c>
      <c r="S25" s="159">
        <v>2</v>
      </c>
      <c r="T25" s="93">
        <v>4</v>
      </c>
      <c r="U25" s="94" t="s">
        <v>37</v>
      </c>
      <c r="V25" s="159">
        <v>2</v>
      </c>
      <c r="W25" s="160">
        <v>120</v>
      </c>
      <c r="X25" s="161">
        <f t="shared" si="1"/>
        <v>4</v>
      </c>
    </row>
    <row r="26" spans="1:24" x14ac:dyDescent="0.25">
      <c r="A26" s="311" t="s">
        <v>307</v>
      </c>
      <c r="B26" s="97" t="s">
        <v>205</v>
      </c>
      <c r="C26" s="223"/>
      <c r="D26" s="107" t="s">
        <v>81</v>
      </c>
      <c r="E26" s="138"/>
      <c r="F26" s="139"/>
      <c r="G26" s="50"/>
      <c r="H26" s="51"/>
      <c r="I26" s="52"/>
      <c r="J26" s="50"/>
      <c r="K26" s="138"/>
      <c r="L26" s="139"/>
      <c r="M26" s="50"/>
      <c r="N26" s="51"/>
      <c r="O26" s="52"/>
      <c r="P26" s="50"/>
      <c r="Q26" s="51">
        <v>0</v>
      </c>
      <c r="R26" s="52" t="s">
        <v>42</v>
      </c>
      <c r="S26" s="50">
        <v>3</v>
      </c>
      <c r="T26" s="51">
        <v>0</v>
      </c>
      <c r="U26" s="52" t="s">
        <v>37</v>
      </c>
      <c r="V26" s="50">
        <v>3</v>
      </c>
      <c r="W26" s="131"/>
      <c r="X26" s="152">
        <v>6</v>
      </c>
    </row>
    <row r="27" spans="1:24" ht="15.75" thickBot="1" x14ac:dyDescent="0.3">
      <c r="A27" s="251"/>
      <c r="B27" s="224" t="s">
        <v>207</v>
      </c>
      <c r="C27" s="224"/>
      <c r="D27" s="224"/>
      <c r="E27" s="141"/>
      <c r="F27" s="142"/>
      <c r="G27" s="77"/>
      <c r="H27" s="141"/>
      <c r="I27" s="142"/>
      <c r="J27" s="77">
        <v>2</v>
      </c>
      <c r="K27" s="141"/>
      <c r="L27" s="142"/>
      <c r="M27" s="77">
        <v>3</v>
      </c>
      <c r="N27" s="141"/>
      <c r="O27" s="142"/>
      <c r="P27" s="77">
        <v>3</v>
      </c>
      <c r="Q27" s="93"/>
      <c r="R27" s="94"/>
      <c r="S27" s="77">
        <v>2</v>
      </c>
      <c r="T27" s="93"/>
      <c r="U27" s="94"/>
      <c r="V27" s="77">
        <v>1</v>
      </c>
      <c r="W27" s="96"/>
      <c r="X27" s="152">
        <f>G27+J27+M27+P27+S27+V27</f>
        <v>11</v>
      </c>
    </row>
    <row r="28" spans="1:24" ht="15.75" thickBot="1" x14ac:dyDescent="0.3">
      <c r="A28" s="360" t="s">
        <v>388</v>
      </c>
      <c r="B28" s="74" t="s">
        <v>45</v>
      </c>
      <c r="C28" s="146"/>
      <c r="D28" s="256" t="s">
        <v>42</v>
      </c>
      <c r="E28" s="144">
        <v>1</v>
      </c>
      <c r="F28" s="113" t="s">
        <v>237</v>
      </c>
      <c r="G28" s="145"/>
      <c r="H28" s="144">
        <v>1</v>
      </c>
      <c r="I28" s="113" t="s">
        <v>237</v>
      </c>
      <c r="J28" s="145"/>
      <c r="K28" s="144"/>
      <c r="L28" s="113"/>
      <c r="M28" s="145"/>
      <c r="N28" s="144"/>
      <c r="O28" s="113"/>
      <c r="P28" s="145"/>
      <c r="Q28" s="144"/>
      <c r="R28" s="113"/>
      <c r="S28" s="145"/>
      <c r="T28" s="144"/>
      <c r="U28" s="113"/>
      <c r="V28" s="145"/>
      <c r="W28" s="110">
        <f>15*(E28+H28+K28+N28+Q28+T28)</f>
        <v>30</v>
      </c>
      <c r="X28" s="109">
        <f>G28+J28+M28+P28+S28+V28</f>
        <v>0</v>
      </c>
    </row>
    <row r="29" spans="1:24" s="60" customFormat="1" ht="26.25" thickBot="1" x14ac:dyDescent="0.3">
      <c r="A29" s="313"/>
      <c r="B29" s="74" t="s">
        <v>385</v>
      </c>
      <c r="C29" s="105" t="s">
        <v>343</v>
      </c>
      <c r="D29" s="105"/>
      <c r="E29" s="93"/>
      <c r="F29" s="94"/>
      <c r="G29" s="77"/>
      <c r="H29" s="93"/>
      <c r="I29" s="94"/>
      <c r="J29" s="77"/>
      <c r="K29" s="93"/>
      <c r="L29" s="94"/>
      <c r="M29" s="77"/>
      <c r="N29" s="93"/>
      <c r="O29" s="94"/>
      <c r="P29" s="78"/>
      <c r="Q29" s="93"/>
      <c r="R29" s="94"/>
      <c r="S29" s="78"/>
      <c r="T29" s="93"/>
      <c r="U29" s="94" t="s">
        <v>218</v>
      </c>
      <c r="V29" s="77">
        <v>0</v>
      </c>
      <c r="W29" s="96">
        <f t="shared" ref="W29" si="2">15*(E29+H29+K29+N29+Q29+T29)</f>
        <v>0</v>
      </c>
      <c r="X29" s="81">
        <f t="shared" ref="X29" si="3">SUM(G29+J29+M29+P29+S29+V29)</f>
        <v>0</v>
      </c>
    </row>
    <row r="30" spans="1:24" ht="15.75" thickBot="1" x14ac:dyDescent="0.3">
      <c r="B30" s="26" t="s">
        <v>46</v>
      </c>
      <c r="C30" s="26"/>
      <c r="D30" s="26"/>
      <c r="E30" s="27">
        <f>SUM(E6:E27)</f>
        <v>20</v>
      </c>
      <c r="F30" s="28"/>
      <c r="G30" s="29">
        <f>SUM(G6:G27)</f>
        <v>30</v>
      </c>
      <c r="H30" s="27">
        <f>SUM(H6:H27)</f>
        <v>18</v>
      </c>
      <c r="I30" s="28"/>
      <c r="J30" s="29">
        <f>SUM(J6:J27)</f>
        <v>30</v>
      </c>
      <c r="K30" s="27">
        <f>SUM(K6:K27)</f>
        <v>18</v>
      </c>
      <c r="L30" s="28"/>
      <c r="M30" s="29">
        <f>SUM(M6:M27)</f>
        <v>30</v>
      </c>
      <c r="N30" s="27">
        <f>SUM(N6:N27)</f>
        <v>18</v>
      </c>
      <c r="O30" s="28"/>
      <c r="P30" s="29">
        <f>SUM(P6:P27)</f>
        <v>30</v>
      </c>
      <c r="Q30" s="27">
        <f>SUM(Q6:Q27)</f>
        <v>18</v>
      </c>
      <c r="R30" s="28"/>
      <c r="S30" s="29">
        <f t="shared" ref="S30:X30" si="4">SUM(S6:S27)</f>
        <v>30</v>
      </c>
      <c r="T30" s="27">
        <f t="shared" si="4"/>
        <v>17</v>
      </c>
      <c r="U30" s="28">
        <f t="shared" si="4"/>
        <v>0</v>
      </c>
      <c r="V30" s="29">
        <f t="shared" si="4"/>
        <v>30</v>
      </c>
      <c r="W30" s="30">
        <f t="shared" si="4"/>
        <v>1635</v>
      </c>
      <c r="X30" s="36">
        <f t="shared" si="4"/>
        <v>180</v>
      </c>
    </row>
    <row r="32" spans="1:24" x14ac:dyDescent="0.25">
      <c r="A32" s="174" t="s">
        <v>229</v>
      </c>
      <c r="D32" s="108"/>
    </row>
    <row r="33" spans="1:20" x14ac:dyDescent="0.25">
      <c r="A33" s="174" t="s">
        <v>232</v>
      </c>
      <c r="D33" s="108"/>
      <c r="O33" s="181" t="s">
        <v>230</v>
      </c>
      <c r="P33" s="174"/>
      <c r="T33" s="174" t="s">
        <v>231</v>
      </c>
    </row>
    <row r="34" spans="1:20" x14ac:dyDescent="0.25">
      <c r="A34" s="57" t="s">
        <v>260</v>
      </c>
      <c r="E34" s="174"/>
      <c r="O34" s="181" t="s">
        <v>239</v>
      </c>
      <c r="P34" s="174"/>
      <c r="T34" s="174" t="s">
        <v>235</v>
      </c>
    </row>
    <row r="35" spans="1:20" x14ac:dyDescent="0.25">
      <c r="A35" s="57" t="s">
        <v>245</v>
      </c>
      <c r="E35" s="174"/>
      <c r="O35" s="181" t="s">
        <v>240</v>
      </c>
      <c r="P35" s="57"/>
      <c r="T35" s="57" t="s">
        <v>233</v>
      </c>
    </row>
    <row r="36" spans="1:20" x14ac:dyDescent="0.25">
      <c r="A36" s="57" t="s">
        <v>234</v>
      </c>
      <c r="E36" s="57"/>
      <c r="O36" s="181" t="s">
        <v>241</v>
      </c>
      <c r="P36" s="57"/>
      <c r="T36" s="174" t="s">
        <v>238</v>
      </c>
    </row>
    <row r="37" spans="1:20" x14ac:dyDescent="0.25">
      <c r="A37" s="58" t="s">
        <v>261</v>
      </c>
      <c r="D37" s="57"/>
      <c r="E37" s="57"/>
      <c r="J37" s="57"/>
      <c r="K37" s="57"/>
      <c r="L37" s="57"/>
      <c r="M37" s="57"/>
      <c r="N37" s="57"/>
      <c r="P37" s="57"/>
      <c r="T37" s="174" t="s">
        <v>236</v>
      </c>
    </row>
    <row r="38" spans="1:20" x14ac:dyDescent="0.25">
      <c r="D38" s="108"/>
      <c r="T38" s="174" t="s">
        <v>246</v>
      </c>
    </row>
    <row r="39" spans="1:20" x14ac:dyDescent="0.25">
      <c r="A39" s="173" t="s">
        <v>243</v>
      </c>
      <c r="D39" s="108"/>
    </row>
    <row r="40" spans="1:20" x14ac:dyDescent="0.25">
      <c r="A40" s="57" t="s">
        <v>248</v>
      </c>
      <c r="E40" s="57"/>
      <c r="N40" s="174"/>
    </row>
    <row r="41" spans="1:20" x14ac:dyDescent="0.25">
      <c r="A41" s="57" t="s">
        <v>249</v>
      </c>
      <c r="B41" s="57"/>
      <c r="C41" s="57"/>
      <c r="D41" s="108"/>
      <c r="N41" s="174"/>
    </row>
    <row r="42" spans="1:20" x14ac:dyDescent="0.25">
      <c r="A42" s="57" t="s">
        <v>202</v>
      </c>
      <c r="B42" s="57"/>
      <c r="C42" s="57"/>
      <c r="D42" s="108"/>
      <c r="N42" s="57"/>
    </row>
    <row r="43" spans="1:20" x14ac:dyDescent="0.25">
      <c r="A43" s="57" t="s">
        <v>203</v>
      </c>
      <c r="B43" s="57"/>
      <c r="C43" s="57"/>
      <c r="D43" s="108"/>
      <c r="M43" s="57"/>
      <c r="N43" s="57"/>
    </row>
    <row r="44" spans="1:20" x14ac:dyDescent="0.25">
      <c r="A44" s="59" t="s">
        <v>219</v>
      </c>
      <c r="C44" s="108"/>
      <c r="D44" s="108"/>
    </row>
  </sheetData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rintOptions horizontalCentered="1"/>
  <pageMargins left="0.43307086614173229" right="0.43307086614173229" top="0.74803149606299213" bottom="0.74803149606299213" header="0.31496062992125984" footer="0.31496062992125984"/>
  <pageSetup paperSize="8" orientation="landscape" horizontalDpi="300" verticalDpi="300" r:id="rId1"/>
  <headerFooter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44"/>
  <sheetViews>
    <sheetView workbookViewId="0">
      <selection activeCell="E21" sqref="E21"/>
    </sheetView>
  </sheetViews>
  <sheetFormatPr defaultRowHeight="15" x14ac:dyDescent="0.25"/>
  <cols>
    <col min="1" max="1" width="19.140625" customWidth="1"/>
    <col min="2" max="2" width="33.28515625" customWidth="1"/>
    <col min="3" max="3" width="15" bestFit="1" customWidth="1"/>
    <col min="4" max="4" width="6.85546875" customWidth="1"/>
    <col min="5" max="24" width="5.140625" customWidth="1"/>
  </cols>
  <sheetData>
    <row r="1" spans="1:24" ht="15.75" customHeight="1" thickBot="1" x14ac:dyDescent="0.3">
      <c r="A1" s="481" t="s">
        <v>289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3"/>
    </row>
    <row r="2" spans="1:24" ht="15.75" thickBot="1" x14ac:dyDescent="0.3">
      <c r="A2" s="484" t="s">
        <v>199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6"/>
    </row>
    <row r="3" spans="1:24" ht="15.75" thickBot="1" x14ac:dyDescent="0.3">
      <c r="A3" s="394" t="s">
        <v>389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6"/>
    </row>
    <row r="4" spans="1:24" x14ac:dyDescent="0.25">
      <c r="A4" s="401" t="s">
        <v>47</v>
      </c>
      <c r="B4" s="385" t="s">
        <v>24</v>
      </c>
      <c r="C4" s="383" t="s">
        <v>200</v>
      </c>
      <c r="D4" s="387" t="s">
        <v>201</v>
      </c>
      <c r="E4" s="403" t="s">
        <v>25</v>
      </c>
      <c r="F4" s="404"/>
      <c r="G4" s="405"/>
      <c r="H4" s="406" t="s">
        <v>26</v>
      </c>
      <c r="I4" s="404"/>
      <c r="J4" s="405"/>
      <c r="K4" s="406" t="s">
        <v>27</v>
      </c>
      <c r="L4" s="404"/>
      <c r="M4" s="405"/>
      <c r="N4" s="406" t="s">
        <v>28</v>
      </c>
      <c r="O4" s="407"/>
      <c r="P4" s="408"/>
      <c r="Q4" s="406" t="s">
        <v>29</v>
      </c>
      <c r="R4" s="407"/>
      <c r="S4" s="408"/>
      <c r="T4" s="406" t="s">
        <v>30</v>
      </c>
      <c r="U4" s="407"/>
      <c r="V4" s="408"/>
      <c r="W4" s="397" t="s">
        <v>31</v>
      </c>
      <c r="X4" s="399" t="s">
        <v>32</v>
      </c>
    </row>
    <row r="5" spans="1:24" ht="15.75" thickBot="1" x14ac:dyDescent="0.3">
      <c r="A5" s="402"/>
      <c r="B5" s="386"/>
      <c r="C5" s="384"/>
      <c r="D5" s="387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398"/>
      <c r="X5" s="400"/>
    </row>
    <row r="6" spans="1:24" x14ac:dyDescent="0.25">
      <c r="A6" s="182" t="s">
        <v>193</v>
      </c>
      <c r="B6" s="63" t="s">
        <v>329</v>
      </c>
      <c r="C6" s="103" t="s">
        <v>212</v>
      </c>
      <c r="D6" s="103" t="s">
        <v>211</v>
      </c>
      <c r="E6" s="111">
        <v>2</v>
      </c>
      <c r="F6" s="112" t="s">
        <v>33</v>
      </c>
      <c r="G6" s="64">
        <v>3</v>
      </c>
      <c r="H6" s="111">
        <v>2</v>
      </c>
      <c r="I6" s="112" t="s">
        <v>33</v>
      </c>
      <c r="J6" s="64">
        <v>3</v>
      </c>
      <c r="K6" s="111">
        <v>2</v>
      </c>
      <c r="L6" s="112" t="s">
        <v>33</v>
      </c>
      <c r="M6" s="64">
        <v>3</v>
      </c>
      <c r="N6" s="111">
        <v>2</v>
      </c>
      <c r="O6" s="112" t="s">
        <v>33</v>
      </c>
      <c r="P6" s="65">
        <v>3</v>
      </c>
      <c r="Q6" s="111">
        <v>2</v>
      </c>
      <c r="R6" s="112" t="s">
        <v>33</v>
      </c>
      <c r="S6" s="64">
        <v>3</v>
      </c>
      <c r="T6" s="111">
        <v>2</v>
      </c>
      <c r="U6" s="112" t="s">
        <v>33</v>
      </c>
      <c r="V6" s="64">
        <v>3</v>
      </c>
      <c r="W6" s="130">
        <v>180</v>
      </c>
      <c r="X6" s="67">
        <f>SUM(G6+J6+M6+P6+S6+V6)</f>
        <v>18</v>
      </c>
    </row>
    <row r="7" spans="1:24" x14ac:dyDescent="0.25">
      <c r="A7" s="183" t="s">
        <v>194</v>
      </c>
      <c r="B7" s="68" t="s">
        <v>34</v>
      </c>
      <c r="C7" s="104" t="s">
        <v>270</v>
      </c>
      <c r="D7" s="104"/>
      <c r="E7" s="100"/>
      <c r="F7" s="101"/>
      <c r="G7" s="69"/>
      <c r="H7" s="100"/>
      <c r="I7" s="101"/>
      <c r="J7" s="69"/>
      <c r="K7" s="100"/>
      <c r="L7" s="101"/>
      <c r="M7" s="69"/>
      <c r="N7" s="100"/>
      <c r="O7" s="101"/>
      <c r="P7" s="70"/>
      <c r="Q7" s="100"/>
      <c r="R7" s="101"/>
      <c r="S7" s="69"/>
      <c r="T7" s="100"/>
      <c r="U7" s="101" t="s">
        <v>209</v>
      </c>
      <c r="V7" s="69">
        <v>0</v>
      </c>
      <c r="W7" s="131"/>
      <c r="X7" s="184">
        <f t="shared" ref="X7:X12" si="0">SUM(G7+J7+M7+P7+S7+V7)</f>
        <v>0</v>
      </c>
    </row>
    <row r="8" spans="1:24" x14ac:dyDescent="0.25">
      <c r="A8" s="32" t="s">
        <v>195</v>
      </c>
      <c r="B8" s="47" t="s">
        <v>36</v>
      </c>
      <c r="C8" s="61" t="s">
        <v>212</v>
      </c>
      <c r="D8" s="61" t="s">
        <v>211</v>
      </c>
      <c r="E8" s="51">
        <v>1</v>
      </c>
      <c r="F8" s="52" t="s">
        <v>33</v>
      </c>
      <c r="G8" s="50">
        <v>1</v>
      </c>
      <c r="H8" s="51">
        <v>1</v>
      </c>
      <c r="I8" s="52" t="s">
        <v>81</v>
      </c>
      <c r="J8" s="50">
        <v>1</v>
      </c>
      <c r="K8" s="51"/>
      <c r="L8" s="52"/>
      <c r="M8" s="50"/>
      <c r="N8" s="51"/>
      <c r="O8" s="52"/>
      <c r="P8" s="53"/>
      <c r="Q8" s="51"/>
      <c r="R8" s="52"/>
      <c r="S8" s="50"/>
      <c r="T8" s="51"/>
      <c r="U8" s="52"/>
      <c r="V8" s="72"/>
      <c r="W8" s="83">
        <v>30</v>
      </c>
      <c r="X8" s="185">
        <f t="shared" si="0"/>
        <v>2</v>
      </c>
    </row>
    <row r="9" spans="1:24" x14ac:dyDescent="0.25">
      <c r="A9" s="32" t="s">
        <v>196</v>
      </c>
      <c r="B9" s="47" t="s">
        <v>223</v>
      </c>
      <c r="C9" s="61" t="s">
        <v>212</v>
      </c>
      <c r="D9" s="61" t="s">
        <v>211</v>
      </c>
      <c r="E9" s="51">
        <v>2</v>
      </c>
      <c r="F9" s="52" t="s">
        <v>37</v>
      </c>
      <c r="G9" s="50">
        <v>2</v>
      </c>
      <c r="H9" s="51">
        <v>2</v>
      </c>
      <c r="I9" s="52" t="s">
        <v>37</v>
      </c>
      <c r="J9" s="50">
        <v>2</v>
      </c>
      <c r="K9" s="51">
        <v>1</v>
      </c>
      <c r="L9" s="52" t="s">
        <v>37</v>
      </c>
      <c r="M9" s="50">
        <v>1</v>
      </c>
      <c r="N9" s="51">
        <v>1</v>
      </c>
      <c r="O9" s="52" t="s">
        <v>37</v>
      </c>
      <c r="P9" s="53">
        <v>1</v>
      </c>
      <c r="Q9" s="51">
        <v>1</v>
      </c>
      <c r="R9" s="52" t="s">
        <v>37</v>
      </c>
      <c r="S9" s="53">
        <v>1</v>
      </c>
      <c r="T9" s="51"/>
      <c r="U9" s="52"/>
      <c r="V9" s="72"/>
      <c r="W9" s="86">
        <v>105</v>
      </c>
      <c r="X9" s="186">
        <f t="shared" si="0"/>
        <v>7</v>
      </c>
    </row>
    <row r="10" spans="1:24" x14ac:dyDescent="0.25">
      <c r="A10" s="23" t="s">
        <v>48</v>
      </c>
      <c r="B10" s="47" t="s">
        <v>224</v>
      </c>
      <c r="C10" s="61" t="s">
        <v>212</v>
      </c>
      <c r="D10" s="61" t="s">
        <v>211</v>
      </c>
      <c r="E10" s="51">
        <v>2</v>
      </c>
      <c r="F10" s="52" t="s">
        <v>37</v>
      </c>
      <c r="G10" s="50">
        <v>4</v>
      </c>
      <c r="H10" s="51">
        <v>2</v>
      </c>
      <c r="I10" s="52" t="s">
        <v>37</v>
      </c>
      <c r="J10" s="50">
        <v>4</v>
      </c>
      <c r="K10" s="51">
        <v>1</v>
      </c>
      <c r="L10" s="52" t="s">
        <v>37</v>
      </c>
      <c r="M10" s="50">
        <v>2</v>
      </c>
      <c r="N10" s="51">
        <v>1</v>
      </c>
      <c r="O10" s="52" t="s">
        <v>37</v>
      </c>
      <c r="P10" s="53">
        <v>2</v>
      </c>
      <c r="Q10" s="51">
        <v>1</v>
      </c>
      <c r="R10" s="52" t="s">
        <v>37</v>
      </c>
      <c r="S10" s="53">
        <v>2</v>
      </c>
      <c r="T10" s="51"/>
      <c r="U10" s="52"/>
      <c r="V10" s="72"/>
      <c r="W10" s="86">
        <v>105</v>
      </c>
      <c r="X10" s="73">
        <f t="shared" si="0"/>
        <v>14</v>
      </c>
    </row>
    <row r="11" spans="1:24" x14ac:dyDescent="0.25">
      <c r="A11" s="23" t="s">
        <v>49</v>
      </c>
      <c r="B11" s="47" t="s">
        <v>225</v>
      </c>
      <c r="C11" s="61" t="s">
        <v>212</v>
      </c>
      <c r="D11" s="61" t="s">
        <v>42</v>
      </c>
      <c r="E11" s="51"/>
      <c r="F11" s="52"/>
      <c r="G11" s="50"/>
      <c r="H11" s="51"/>
      <c r="I11" s="52"/>
      <c r="J11" s="50"/>
      <c r="K11" s="51"/>
      <c r="L11" s="52"/>
      <c r="M11" s="50"/>
      <c r="N11" s="51"/>
      <c r="O11" s="52"/>
      <c r="P11" s="53"/>
      <c r="Q11" s="51">
        <v>1</v>
      </c>
      <c r="R11" s="52" t="s">
        <v>37</v>
      </c>
      <c r="S11" s="53">
        <v>1</v>
      </c>
      <c r="T11" s="51">
        <v>2</v>
      </c>
      <c r="U11" s="52" t="s">
        <v>37</v>
      </c>
      <c r="V11" s="50">
        <v>2</v>
      </c>
      <c r="W11" s="86">
        <v>45</v>
      </c>
      <c r="X11" s="73">
        <f t="shared" si="0"/>
        <v>3</v>
      </c>
    </row>
    <row r="12" spans="1:24" ht="38.25" x14ac:dyDescent="0.25">
      <c r="A12" s="23" t="s">
        <v>50</v>
      </c>
      <c r="B12" s="47" t="s">
        <v>387</v>
      </c>
      <c r="C12" s="61" t="s">
        <v>220</v>
      </c>
      <c r="D12" s="61"/>
      <c r="E12" s="51"/>
      <c r="F12" s="52"/>
      <c r="G12" s="50"/>
      <c r="H12" s="51"/>
      <c r="I12" s="52"/>
      <c r="J12" s="50"/>
      <c r="K12" s="51"/>
      <c r="L12" s="52"/>
      <c r="M12" s="50"/>
      <c r="N12" s="51"/>
      <c r="O12" s="52"/>
      <c r="P12" s="53"/>
      <c r="Q12" s="51"/>
      <c r="R12" s="52"/>
      <c r="S12" s="53"/>
      <c r="T12" s="51"/>
      <c r="U12" s="52" t="s">
        <v>209</v>
      </c>
      <c r="V12" s="50">
        <v>0</v>
      </c>
      <c r="W12" s="86"/>
      <c r="X12" s="71">
        <f t="shared" si="0"/>
        <v>0</v>
      </c>
    </row>
    <row r="13" spans="1:24" x14ac:dyDescent="0.25">
      <c r="A13" s="23" t="s">
        <v>51</v>
      </c>
      <c r="B13" s="47" t="s">
        <v>38</v>
      </c>
      <c r="C13" s="47"/>
      <c r="D13" s="61" t="s">
        <v>211</v>
      </c>
      <c r="E13" s="51">
        <v>2</v>
      </c>
      <c r="F13" s="52" t="s">
        <v>33</v>
      </c>
      <c r="G13" s="50">
        <v>2</v>
      </c>
      <c r="H13" s="51"/>
      <c r="I13" s="52"/>
      <c r="J13" s="50"/>
      <c r="K13" s="51"/>
      <c r="L13" s="52"/>
      <c r="M13" s="50"/>
      <c r="N13" s="51"/>
      <c r="O13" s="52"/>
      <c r="P13" s="53"/>
      <c r="Q13" s="51"/>
      <c r="R13" s="52"/>
      <c r="S13" s="50"/>
      <c r="T13" s="51"/>
      <c r="U13" s="52"/>
      <c r="V13" s="50"/>
      <c r="W13" s="86">
        <v>30</v>
      </c>
      <c r="X13" s="73">
        <v>2</v>
      </c>
    </row>
    <row r="14" spans="1:24" x14ac:dyDescent="0.25">
      <c r="A14" s="23" t="s">
        <v>52</v>
      </c>
      <c r="B14" s="47" t="s">
        <v>40</v>
      </c>
      <c r="C14" s="47"/>
      <c r="D14" s="61" t="s">
        <v>211</v>
      </c>
      <c r="E14" s="51"/>
      <c r="F14" s="52"/>
      <c r="G14" s="50"/>
      <c r="H14" s="51"/>
      <c r="I14" s="52"/>
      <c r="J14" s="50"/>
      <c r="K14" s="51"/>
      <c r="L14" s="52"/>
      <c r="M14" s="53"/>
      <c r="N14" s="51">
        <v>2</v>
      </c>
      <c r="O14" s="52" t="s">
        <v>33</v>
      </c>
      <c r="P14" s="53">
        <v>2</v>
      </c>
      <c r="Q14" s="51"/>
      <c r="R14" s="52"/>
      <c r="S14" s="50"/>
      <c r="T14" s="51"/>
      <c r="U14" s="52"/>
      <c r="V14" s="72"/>
      <c r="W14" s="86">
        <v>30</v>
      </c>
      <c r="X14" s="73">
        <v>2</v>
      </c>
    </row>
    <row r="15" spans="1:24" ht="15.75" thickBot="1" x14ac:dyDescent="0.3">
      <c r="A15" s="25" t="s">
        <v>53</v>
      </c>
      <c r="B15" s="133" t="s">
        <v>41</v>
      </c>
      <c r="C15" s="74"/>
      <c r="D15" s="105" t="s">
        <v>211</v>
      </c>
      <c r="E15" s="93"/>
      <c r="F15" s="94"/>
      <c r="G15" s="77"/>
      <c r="H15" s="93"/>
      <c r="I15" s="94"/>
      <c r="J15" s="77"/>
      <c r="K15" s="93">
        <v>2</v>
      </c>
      <c r="L15" s="94" t="s">
        <v>33</v>
      </c>
      <c r="M15" s="77">
        <v>2</v>
      </c>
      <c r="N15" s="93"/>
      <c r="O15" s="94"/>
      <c r="P15" s="78"/>
      <c r="Q15" s="93"/>
      <c r="R15" s="94"/>
      <c r="S15" s="77"/>
      <c r="T15" s="93"/>
      <c r="U15" s="94"/>
      <c r="V15" s="79"/>
      <c r="W15" s="134">
        <v>30</v>
      </c>
      <c r="X15" s="81">
        <v>2</v>
      </c>
    </row>
    <row r="16" spans="1:24" x14ac:dyDescent="0.25">
      <c r="A16" s="302" t="s">
        <v>121</v>
      </c>
      <c r="B16" s="240" t="s">
        <v>344</v>
      </c>
      <c r="C16" s="104" t="s">
        <v>212</v>
      </c>
      <c r="D16" s="176" t="s">
        <v>42</v>
      </c>
      <c r="E16" s="149">
        <v>2</v>
      </c>
      <c r="F16" s="150" t="s">
        <v>33</v>
      </c>
      <c r="G16" s="82">
        <v>7</v>
      </c>
      <c r="H16" s="149">
        <v>2</v>
      </c>
      <c r="I16" s="150" t="s">
        <v>33</v>
      </c>
      <c r="J16" s="82">
        <v>7</v>
      </c>
      <c r="K16" s="149">
        <v>2</v>
      </c>
      <c r="L16" s="150" t="s">
        <v>33</v>
      </c>
      <c r="M16" s="82">
        <v>7</v>
      </c>
      <c r="N16" s="149">
        <v>2</v>
      </c>
      <c r="O16" s="150" t="s">
        <v>33</v>
      </c>
      <c r="P16" s="82">
        <v>7</v>
      </c>
      <c r="Q16" s="149">
        <v>2</v>
      </c>
      <c r="R16" s="150" t="s">
        <v>33</v>
      </c>
      <c r="S16" s="82">
        <v>7</v>
      </c>
      <c r="T16" s="149">
        <v>2</v>
      </c>
      <c r="U16" s="150" t="s">
        <v>42</v>
      </c>
      <c r="V16" s="82">
        <v>7</v>
      </c>
      <c r="W16" s="62">
        <v>180</v>
      </c>
      <c r="X16" s="241">
        <f t="shared" ref="X16:X17" si="1">SUM(G16+J16+M16+P16+S16+V16)</f>
        <v>42</v>
      </c>
    </row>
    <row r="17" spans="1:24" x14ac:dyDescent="0.25">
      <c r="A17" s="302" t="s">
        <v>122</v>
      </c>
      <c r="B17" s="148" t="s">
        <v>323</v>
      </c>
      <c r="C17" s="104" t="s">
        <v>212</v>
      </c>
      <c r="D17" s="61" t="s">
        <v>211</v>
      </c>
      <c r="E17" s="149">
        <v>1</v>
      </c>
      <c r="F17" s="150" t="s">
        <v>33</v>
      </c>
      <c r="G17" s="50">
        <v>1</v>
      </c>
      <c r="H17" s="149">
        <v>1</v>
      </c>
      <c r="I17" s="150" t="s">
        <v>33</v>
      </c>
      <c r="J17" s="50">
        <v>1</v>
      </c>
      <c r="K17" s="149">
        <v>1</v>
      </c>
      <c r="L17" s="150" t="s">
        <v>33</v>
      </c>
      <c r="M17" s="50">
        <v>1</v>
      </c>
      <c r="N17" s="149">
        <v>1</v>
      </c>
      <c r="O17" s="150" t="s">
        <v>33</v>
      </c>
      <c r="P17" s="50">
        <v>1</v>
      </c>
      <c r="Q17" s="138"/>
      <c r="R17" s="139"/>
      <c r="S17" s="50"/>
      <c r="T17" s="138"/>
      <c r="U17" s="139"/>
      <c r="V17" s="50"/>
      <c r="W17" s="131">
        <v>60</v>
      </c>
      <c r="X17" s="242">
        <f t="shared" si="1"/>
        <v>4</v>
      </c>
    </row>
    <row r="18" spans="1:24" x14ac:dyDescent="0.25">
      <c r="A18" s="32" t="s">
        <v>77</v>
      </c>
      <c r="B18" s="47" t="s">
        <v>318</v>
      </c>
      <c r="C18" s="104"/>
      <c r="D18" s="61" t="s">
        <v>42</v>
      </c>
      <c r="E18" s="149">
        <v>1</v>
      </c>
      <c r="F18" s="150" t="s">
        <v>37</v>
      </c>
      <c r="G18" s="153">
        <v>1</v>
      </c>
      <c r="H18" s="149">
        <v>1</v>
      </c>
      <c r="I18" s="150" t="s">
        <v>37</v>
      </c>
      <c r="J18" s="153">
        <v>1</v>
      </c>
      <c r="K18" s="149">
        <v>1</v>
      </c>
      <c r="L18" s="150" t="s">
        <v>37</v>
      </c>
      <c r="M18" s="153">
        <v>1</v>
      </c>
      <c r="N18" s="149">
        <v>1</v>
      </c>
      <c r="O18" s="150" t="s">
        <v>37</v>
      </c>
      <c r="P18" s="153">
        <v>1</v>
      </c>
      <c r="Q18" s="149">
        <v>1</v>
      </c>
      <c r="R18" s="150" t="s">
        <v>37</v>
      </c>
      <c r="S18" s="153">
        <v>1</v>
      </c>
      <c r="T18" s="149">
        <v>1</v>
      </c>
      <c r="U18" s="150" t="s">
        <v>37</v>
      </c>
      <c r="V18" s="153">
        <v>1</v>
      </c>
      <c r="W18" s="157">
        <v>90</v>
      </c>
      <c r="X18" s="217">
        <f>SUM(G18+J18+M18+P18+S18+V18)</f>
        <v>6</v>
      </c>
    </row>
    <row r="19" spans="1:24" x14ac:dyDescent="0.25">
      <c r="A19" s="32" t="s">
        <v>90</v>
      </c>
      <c r="B19" s="47" t="s">
        <v>265</v>
      </c>
      <c r="C19" s="148"/>
      <c r="D19" s="148"/>
      <c r="E19" s="149"/>
      <c r="F19" s="150"/>
      <c r="G19" s="50"/>
      <c r="H19" s="149"/>
      <c r="I19" s="150"/>
      <c r="J19" s="50"/>
      <c r="K19" s="149"/>
      <c r="L19" s="150"/>
      <c r="M19" s="50"/>
      <c r="N19" s="149"/>
      <c r="O19" s="150"/>
      <c r="P19" s="53"/>
      <c r="Q19" s="149"/>
      <c r="R19" s="150"/>
      <c r="S19" s="50"/>
      <c r="T19" s="149"/>
      <c r="U19" s="150"/>
      <c r="V19" s="50">
        <v>2</v>
      </c>
      <c r="W19" s="86"/>
      <c r="X19" s="152">
        <f t="shared" ref="X19" si="2">G19+J19+M19+P19+S19+V19</f>
        <v>2</v>
      </c>
    </row>
    <row r="20" spans="1:24" x14ac:dyDescent="0.25">
      <c r="A20" s="32" t="s">
        <v>55</v>
      </c>
      <c r="B20" s="47" t="s">
        <v>319</v>
      </c>
      <c r="C20" s="147"/>
      <c r="D20" s="61" t="s">
        <v>42</v>
      </c>
      <c r="E20" s="51">
        <v>1</v>
      </c>
      <c r="F20" s="52" t="s">
        <v>37</v>
      </c>
      <c r="G20" s="153">
        <v>3</v>
      </c>
      <c r="H20" s="51">
        <v>1</v>
      </c>
      <c r="I20" s="52" t="s">
        <v>37</v>
      </c>
      <c r="J20" s="153">
        <v>3</v>
      </c>
      <c r="K20" s="51">
        <v>1</v>
      </c>
      <c r="L20" s="52" t="s">
        <v>37</v>
      </c>
      <c r="M20" s="153">
        <v>3</v>
      </c>
      <c r="N20" s="51">
        <v>1</v>
      </c>
      <c r="O20" s="52" t="s">
        <v>37</v>
      </c>
      <c r="P20" s="153">
        <v>3</v>
      </c>
      <c r="Q20" s="51">
        <v>1</v>
      </c>
      <c r="R20" s="52" t="s">
        <v>37</v>
      </c>
      <c r="S20" s="153">
        <v>3</v>
      </c>
      <c r="T20" s="51">
        <v>1</v>
      </c>
      <c r="U20" s="52" t="s">
        <v>37</v>
      </c>
      <c r="V20" s="153">
        <v>3</v>
      </c>
      <c r="W20" s="157">
        <v>90</v>
      </c>
      <c r="X20" s="217">
        <f>G20+J20+M20+P20+S20+V20</f>
        <v>18</v>
      </c>
    </row>
    <row r="21" spans="1:24" x14ac:dyDescent="0.25">
      <c r="A21" s="239" t="s">
        <v>57</v>
      </c>
      <c r="B21" s="47" t="s">
        <v>189</v>
      </c>
      <c r="C21" s="147"/>
      <c r="D21" s="61" t="s">
        <v>42</v>
      </c>
      <c r="E21" s="51">
        <v>4</v>
      </c>
      <c r="F21" s="52" t="s">
        <v>37</v>
      </c>
      <c r="G21" s="153">
        <v>4</v>
      </c>
      <c r="H21" s="51">
        <v>4</v>
      </c>
      <c r="I21" s="52" t="s">
        <v>37</v>
      </c>
      <c r="J21" s="153">
        <v>4</v>
      </c>
      <c r="K21" s="51">
        <v>4</v>
      </c>
      <c r="L21" s="52" t="s">
        <v>37</v>
      </c>
      <c r="M21" s="153">
        <v>4</v>
      </c>
      <c r="N21" s="51">
        <v>4</v>
      </c>
      <c r="O21" s="52" t="s">
        <v>37</v>
      </c>
      <c r="P21" s="153">
        <v>4</v>
      </c>
      <c r="Q21" s="51">
        <v>4</v>
      </c>
      <c r="R21" s="52" t="s">
        <v>37</v>
      </c>
      <c r="S21" s="153">
        <v>4</v>
      </c>
      <c r="T21" s="51">
        <v>4</v>
      </c>
      <c r="U21" s="52" t="s">
        <v>37</v>
      </c>
      <c r="V21" s="153">
        <v>4</v>
      </c>
      <c r="W21" s="157">
        <v>360</v>
      </c>
      <c r="X21" s="217">
        <f t="shared" ref="X21:X25" si="3">G21+J21+M21+P21+S21+V21</f>
        <v>24</v>
      </c>
    </row>
    <row r="22" spans="1:24" x14ac:dyDescent="0.25">
      <c r="A22" s="306" t="s">
        <v>123</v>
      </c>
      <c r="B22" s="147" t="s">
        <v>334</v>
      </c>
      <c r="C22" s="147"/>
      <c r="D22" s="61" t="s">
        <v>42</v>
      </c>
      <c r="E22" s="48"/>
      <c r="F22" s="49"/>
      <c r="G22" s="50"/>
      <c r="H22" s="48"/>
      <c r="I22" s="49"/>
      <c r="J22" s="50"/>
      <c r="K22" s="48"/>
      <c r="L22" s="49"/>
      <c r="M22" s="50"/>
      <c r="N22" s="48"/>
      <c r="O22" s="49"/>
      <c r="P22" s="50"/>
      <c r="Q22" s="48">
        <v>2</v>
      </c>
      <c r="R22" s="49" t="s">
        <v>42</v>
      </c>
      <c r="S22" s="50">
        <v>2</v>
      </c>
      <c r="T22" s="48">
        <v>2</v>
      </c>
      <c r="U22" s="49" t="s">
        <v>37</v>
      </c>
      <c r="V22" s="50">
        <v>2</v>
      </c>
      <c r="W22" s="243">
        <v>60</v>
      </c>
      <c r="X22" s="217">
        <f t="shared" si="3"/>
        <v>4</v>
      </c>
    </row>
    <row r="23" spans="1:24" x14ac:dyDescent="0.25">
      <c r="A23" s="321" t="s">
        <v>124</v>
      </c>
      <c r="B23" s="147" t="s">
        <v>345</v>
      </c>
      <c r="C23" s="104" t="s">
        <v>212</v>
      </c>
      <c r="D23" s="61" t="s">
        <v>42</v>
      </c>
      <c r="E23" s="48"/>
      <c r="F23" s="49"/>
      <c r="G23" s="50"/>
      <c r="H23" s="48"/>
      <c r="I23" s="49"/>
      <c r="J23" s="50"/>
      <c r="K23" s="48">
        <v>1</v>
      </c>
      <c r="L23" s="49" t="s">
        <v>37</v>
      </c>
      <c r="M23" s="50">
        <v>2</v>
      </c>
      <c r="N23" s="48">
        <v>1</v>
      </c>
      <c r="O23" s="49" t="s">
        <v>37</v>
      </c>
      <c r="P23" s="50">
        <v>2</v>
      </c>
      <c r="Q23" s="48">
        <v>1</v>
      </c>
      <c r="R23" s="49" t="s">
        <v>37</v>
      </c>
      <c r="S23" s="50">
        <v>2</v>
      </c>
      <c r="T23" s="48">
        <v>1</v>
      </c>
      <c r="U23" s="49" t="s">
        <v>37</v>
      </c>
      <c r="V23" s="50">
        <v>2</v>
      </c>
      <c r="W23" s="243">
        <v>60</v>
      </c>
      <c r="X23" s="198">
        <f>G23+J23+M23+P23+S23+V23</f>
        <v>8</v>
      </c>
    </row>
    <row r="24" spans="1:24" x14ac:dyDescent="0.25">
      <c r="A24" s="314" t="s">
        <v>313</v>
      </c>
      <c r="B24" s="68" t="s">
        <v>320</v>
      </c>
      <c r="C24" s="148"/>
      <c r="D24" s="61" t="s">
        <v>42</v>
      </c>
      <c r="E24" s="100">
        <v>1</v>
      </c>
      <c r="F24" s="101" t="s">
        <v>37</v>
      </c>
      <c r="G24" s="82">
        <v>1</v>
      </c>
      <c r="H24" s="100">
        <v>1</v>
      </c>
      <c r="I24" s="101" t="s">
        <v>42</v>
      </c>
      <c r="J24" s="82">
        <v>1</v>
      </c>
      <c r="K24" s="149"/>
      <c r="L24" s="150"/>
      <c r="M24" s="82"/>
      <c r="N24" s="149"/>
      <c r="O24" s="150"/>
      <c r="P24" s="82"/>
      <c r="Q24" s="149"/>
      <c r="R24" s="150"/>
      <c r="S24" s="82"/>
      <c r="T24" s="149"/>
      <c r="U24" s="150"/>
      <c r="V24" s="82"/>
      <c r="W24" s="230">
        <v>30</v>
      </c>
      <c r="X24" s="254">
        <f t="shared" si="3"/>
        <v>2</v>
      </c>
    </row>
    <row r="25" spans="1:24" ht="24" thickBot="1" x14ac:dyDescent="0.3">
      <c r="A25" s="320" t="s">
        <v>346</v>
      </c>
      <c r="B25" s="74" t="s">
        <v>208</v>
      </c>
      <c r="C25" s="105" t="s">
        <v>212</v>
      </c>
      <c r="D25" s="178" t="s">
        <v>42</v>
      </c>
      <c r="E25" s="75"/>
      <c r="F25" s="76"/>
      <c r="G25" s="159"/>
      <c r="H25" s="93"/>
      <c r="I25" s="94"/>
      <c r="J25" s="159"/>
      <c r="K25" s="75"/>
      <c r="L25" s="76"/>
      <c r="M25" s="159"/>
      <c r="N25" s="75"/>
      <c r="O25" s="76"/>
      <c r="P25" s="159"/>
      <c r="Q25" s="93">
        <v>4</v>
      </c>
      <c r="R25" s="94" t="s">
        <v>42</v>
      </c>
      <c r="S25" s="159">
        <v>2</v>
      </c>
      <c r="T25" s="93">
        <v>4</v>
      </c>
      <c r="U25" s="94" t="s">
        <v>37</v>
      </c>
      <c r="V25" s="159">
        <v>2</v>
      </c>
      <c r="W25" s="160">
        <v>120</v>
      </c>
      <c r="X25" s="161">
        <f t="shared" si="3"/>
        <v>4</v>
      </c>
    </row>
    <row r="26" spans="1:24" x14ac:dyDescent="0.25">
      <c r="A26" s="311" t="s">
        <v>307</v>
      </c>
      <c r="B26" s="97" t="s">
        <v>205</v>
      </c>
      <c r="C26" s="223"/>
      <c r="D26" s="107" t="s">
        <v>81</v>
      </c>
      <c r="E26" s="138"/>
      <c r="F26" s="139"/>
      <c r="G26" s="50"/>
      <c r="H26" s="51"/>
      <c r="I26" s="52"/>
      <c r="J26" s="50"/>
      <c r="K26" s="138"/>
      <c r="L26" s="139"/>
      <c r="M26" s="50"/>
      <c r="N26" s="51"/>
      <c r="O26" s="52"/>
      <c r="P26" s="50"/>
      <c r="Q26" s="51">
        <v>0</v>
      </c>
      <c r="R26" s="52" t="s">
        <v>42</v>
      </c>
      <c r="S26" s="50">
        <v>3</v>
      </c>
      <c r="T26" s="51">
        <v>0</v>
      </c>
      <c r="U26" s="52" t="s">
        <v>37</v>
      </c>
      <c r="V26" s="50">
        <v>3</v>
      </c>
      <c r="W26" s="131"/>
      <c r="X26" s="152">
        <v>6</v>
      </c>
    </row>
    <row r="27" spans="1:24" ht="15.75" thickBot="1" x14ac:dyDescent="0.3">
      <c r="A27" s="251"/>
      <c r="B27" s="224" t="s">
        <v>207</v>
      </c>
      <c r="C27" s="224"/>
      <c r="D27" s="172"/>
      <c r="E27" s="141"/>
      <c r="F27" s="142"/>
      <c r="G27" s="77">
        <v>1</v>
      </c>
      <c r="H27" s="141"/>
      <c r="I27" s="142"/>
      <c r="J27" s="77">
        <v>3</v>
      </c>
      <c r="K27" s="141"/>
      <c r="L27" s="142"/>
      <c r="M27" s="77">
        <v>4</v>
      </c>
      <c r="N27" s="141"/>
      <c r="O27" s="142"/>
      <c r="P27" s="77">
        <v>2</v>
      </c>
      <c r="Q27" s="93"/>
      <c r="R27" s="94"/>
      <c r="S27" s="77"/>
      <c r="T27" s="93"/>
      <c r="U27" s="94"/>
      <c r="V27" s="77"/>
      <c r="W27" s="200"/>
      <c r="X27" s="201">
        <f>G27+J27+M27+P27+S27+V27</f>
        <v>10</v>
      </c>
    </row>
    <row r="28" spans="1:24" ht="15.75" thickBot="1" x14ac:dyDescent="0.3">
      <c r="A28" s="360" t="s">
        <v>388</v>
      </c>
      <c r="B28" s="74" t="s">
        <v>45</v>
      </c>
      <c r="C28" s="146"/>
      <c r="D28" s="256" t="s">
        <v>42</v>
      </c>
      <c r="E28" s="144">
        <v>1</v>
      </c>
      <c r="F28" s="113" t="s">
        <v>237</v>
      </c>
      <c r="G28" s="145"/>
      <c r="H28" s="144">
        <v>1</v>
      </c>
      <c r="I28" s="113" t="s">
        <v>237</v>
      </c>
      <c r="J28" s="145"/>
      <c r="K28" s="144"/>
      <c r="L28" s="113"/>
      <c r="M28" s="145"/>
      <c r="N28" s="144"/>
      <c r="O28" s="113"/>
      <c r="P28" s="145"/>
      <c r="Q28" s="144"/>
      <c r="R28" s="113"/>
      <c r="S28" s="145"/>
      <c r="T28" s="144"/>
      <c r="U28" s="113"/>
      <c r="V28" s="145"/>
      <c r="W28" s="110">
        <f>15*(E28+H28+K28+N28+Q28+T28)</f>
        <v>30</v>
      </c>
      <c r="X28" s="109">
        <f>G28+J28+M28+P28+S28+V28</f>
        <v>0</v>
      </c>
    </row>
    <row r="29" spans="1:24" s="60" customFormat="1" ht="26.25" thickBot="1" x14ac:dyDescent="0.3">
      <c r="A29" s="313"/>
      <c r="B29" s="74" t="s">
        <v>385</v>
      </c>
      <c r="C29" s="105" t="s">
        <v>291</v>
      </c>
      <c r="D29" s="105"/>
      <c r="E29" s="93"/>
      <c r="F29" s="94"/>
      <c r="G29" s="77"/>
      <c r="H29" s="93"/>
      <c r="I29" s="94"/>
      <c r="J29" s="77"/>
      <c r="K29" s="93"/>
      <c r="L29" s="94"/>
      <c r="M29" s="77"/>
      <c r="N29" s="93"/>
      <c r="O29" s="94"/>
      <c r="P29" s="78"/>
      <c r="Q29" s="93"/>
      <c r="R29" s="94"/>
      <c r="S29" s="78"/>
      <c r="T29" s="93"/>
      <c r="U29" s="94" t="s">
        <v>218</v>
      </c>
      <c r="V29" s="77">
        <v>0</v>
      </c>
      <c r="W29" s="96">
        <f t="shared" ref="W29" si="4">15*(E29+H29+K29+N29+Q29+T29)</f>
        <v>0</v>
      </c>
      <c r="X29" s="81">
        <f t="shared" ref="X29" si="5">SUM(G29+J29+M29+P29+S29+V29)</f>
        <v>0</v>
      </c>
    </row>
    <row r="30" spans="1:24" ht="15.75" thickBot="1" x14ac:dyDescent="0.3">
      <c r="B30" s="26" t="s">
        <v>46</v>
      </c>
      <c r="C30" s="26"/>
      <c r="D30" s="26"/>
      <c r="E30" s="27">
        <f>SUM(E6:E27)</f>
        <v>19</v>
      </c>
      <c r="F30" s="28"/>
      <c r="G30" s="29">
        <f>SUM(G6:G27)</f>
        <v>30</v>
      </c>
      <c r="H30" s="27">
        <f>SUM(H6:H27)</f>
        <v>17</v>
      </c>
      <c r="I30" s="28"/>
      <c r="J30" s="29">
        <f>SUM(J6:J27)</f>
        <v>30</v>
      </c>
      <c r="K30" s="27">
        <f>SUM(K6:K27)</f>
        <v>16</v>
      </c>
      <c r="L30" s="28"/>
      <c r="M30" s="29">
        <f>SUM(M6:M27)</f>
        <v>30</v>
      </c>
      <c r="N30" s="27">
        <f>SUM(N6:N27)</f>
        <v>16</v>
      </c>
      <c r="O30" s="28"/>
      <c r="P30" s="29">
        <f>SUM(P6:P27)</f>
        <v>28</v>
      </c>
      <c r="Q30" s="27">
        <f>SUM(Q6:Q27)</f>
        <v>20</v>
      </c>
      <c r="R30" s="28"/>
      <c r="S30" s="29">
        <f>SUM(S6:S27)</f>
        <v>31</v>
      </c>
      <c r="T30" s="27">
        <f>SUM(T6:T27)</f>
        <v>19</v>
      </c>
      <c r="U30" s="28"/>
      <c r="V30" s="29">
        <f>SUM(V6:V27)</f>
        <v>31</v>
      </c>
      <c r="W30" s="44">
        <f>SUM(W6:W27)</f>
        <v>1605</v>
      </c>
      <c r="X30" s="45">
        <f>SUM(X6:X27)</f>
        <v>180</v>
      </c>
    </row>
    <row r="32" spans="1:24" x14ac:dyDescent="0.25">
      <c r="A32" s="174" t="s">
        <v>229</v>
      </c>
      <c r="D32" s="108"/>
    </row>
    <row r="33" spans="1:20" x14ac:dyDescent="0.25">
      <c r="A33" s="174" t="s">
        <v>232</v>
      </c>
      <c r="D33" s="108"/>
      <c r="O33" s="181" t="s">
        <v>230</v>
      </c>
      <c r="P33" s="174"/>
      <c r="T33" s="174" t="s">
        <v>231</v>
      </c>
    </row>
    <row r="34" spans="1:20" x14ac:dyDescent="0.25">
      <c r="A34" s="57" t="s">
        <v>260</v>
      </c>
      <c r="E34" s="174"/>
      <c r="O34" s="181" t="s">
        <v>239</v>
      </c>
      <c r="P34" s="174"/>
      <c r="T34" s="174" t="s">
        <v>235</v>
      </c>
    </row>
    <row r="35" spans="1:20" x14ac:dyDescent="0.25">
      <c r="A35" s="57" t="s">
        <v>245</v>
      </c>
      <c r="E35" s="174"/>
      <c r="O35" s="181" t="s">
        <v>240</v>
      </c>
      <c r="P35" s="57"/>
      <c r="T35" s="57" t="s">
        <v>233</v>
      </c>
    </row>
    <row r="36" spans="1:20" x14ac:dyDescent="0.25">
      <c r="A36" s="57" t="s">
        <v>234</v>
      </c>
      <c r="E36" s="57"/>
      <c r="O36" s="181" t="s">
        <v>241</v>
      </c>
      <c r="P36" s="57"/>
      <c r="T36" s="174" t="s">
        <v>238</v>
      </c>
    </row>
    <row r="37" spans="1:20" x14ac:dyDescent="0.25">
      <c r="A37" s="58" t="s">
        <v>261</v>
      </c>
      <c r="D37" s="57"/>
      <c r="E37" s="57"/>
      <c r="J37" s="57"/>
      <c r="K37" s="57"/>
      <c r="L37" s="57"/>
      <c r="M37" s="57"/>
      <c r="N37" s="57"/>
      <c r="P37" s="57"/>
      <c r="T37" s="174" t="s">
        <v>236</v>
      </c>
    </row>
    <row r="38" spans="1:20" x14ac:dyDescent="0.25">
      <c r="D38" s="108"/>
      <c r="T38" s="174" t="s">
        <v>246</v>
      </c>
    </row>
    <row r="39" spans="1:20" x14ac:dyDescent="0.25">
      <c r="A39" s="173" t="s">
        <v>243</v>
      </c>
      <c r="D39" s="108"/>
    </row>
    <row r="40" spans="1:20" x14ac:dyDescent="0.25">
      <c r="A40" s="57" t="s">
        <v>248</v>
      </c>
      <c r="E40" s="57"/>
      <c r="N40" s="174"/>
    </row>
    <row r="41" spans="1:20" x14ac:dyDescent="0.25">
      <c r="A41" s="57" t="s">
        <v>249</v>
      </c>
      <c r="B41" s="57"/>
      <c r="C41" s="57"/>
      <c r="D41" s="108"/>
      <c r="N41" s="174"/>
    </row>
    <row r="42" spans="1:20" x14ac:dyDescent="0.25">
      <c r="A42" s="57" t="s">
        <v>202</v>
      </c>
      <c r="B42" s="57"/>
      <c r="C42" s="57"/>
      <c r="D42" s="108"/>
      <c r="N42" s="57"/>
    </row>
    <row r="43" spans="1:20" x14ac:dyDescent="0.25">
      <c r="A43" s="57" t="s">
        <v>203</v>
      </c>
      <c r="B43" s="57"/>
      <c r="C43" s="57"/>
      <c r="D43" s="108"/>
      <c r="M43" s="57"/>
      <c r="N43" s="57"/>
    </row>
    <row r="44" spans="1:20" x14ac:dyDescent="0.25">
      <c r="A44" s="59" t="s">
        <v>219</v>
      </c>
      <c r="C44" s="108"/>
      <c r="D44" s="108"/>
    </row>
  </sheetData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43"/>
  <sheetViews>
    <sheetView workbookViewId="0">
      <selection activeCell="B28" sqref="B28"/>
    </sheetView>
  </sheetViews>
  <sheetFormatPr defaultRowHeight="15" x14ac:dyDescent="0.25"/>
  <cols>
    <col min="1" max="1" width="17.5703125" customWidth="1"/>
    <col min="2" max="2" width="33.28515625" bestFit="1" customWidth="1"/>
    <col min="3" max="3" width="15" customWidth="1"/>
    <col min="4" max="4" width="8.85546875" customWidth="1"/>
    <col min="5" max="22" width="4.5703125" customWidth="1"/>
    <col min="23" max="24" width="5.85546875" customWidth="1"/>
  </cols>
  <sheetData>
    <row r="1" spans="1:24" ht="15.75" customHeight="1" thickBot="1" x14ac:dyDescent="0.3">
      <c r="A1" s="487" t="s">
        <v>290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9"/>
    </row>
    <row r="2" spans="1:24" ht="15.75" thickBot="1" x14ac:dyDescent="0.3">
      <c r="A2" s="490" t="s">
        <v>199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2"/>
    </row>
    <row r="3" spans="1:24" ht="15.75" thickBot="1" x14ac:dyDescent="0.3">
      <c r="A3" s="394" t="s">
        <v>389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6"/>
    </row>
    <row r="4" spans="1:24" x14ac:dyDescent="0.25">
      <c r="A4" s="401" t="s">
        <v>47</v>
      </c>
      <c r="B4" s="385" t="s">
        <v>24</v>
      </c>
      <c r="C4" s="383" t="s">
        <v>200</v>
      </c>
      <c r="D4" s="387" t="s">
        <v>201</v>
      </c>
      <c r="E4" s="403" t="s">
        <v>25</v>
      </c>
      <c r="F4" s="404"/>
      <c r="G4" s="405"/>
      <c r="H4" s="406" t="s">
        <v>26</v>
      </c>
      <c r="I4" s="404"/>
      <c r="J4" s="405"/>
      <c r="K4" s="406" t="s">
        <v>27</v>
      </c>
      <c r="L4" s="404"/>
      <c r="M4" s="405"/>
      <c r="N4" s="406" t="s">
        <v>28</v>
      </c>
      <c r="O4" s="407"/>
      <c r="P4" s="408"/>
      <c r="Q4" s="406" t="s">
        <v>29</v>
      </c>
      <c r="R4" s="407"/>
      <c r="S4" s="408"/>
      <c r="T4" s="406" t="s">
        <v>30</v>
      </c>
      <c r="U4" s="407"/>
      <c r="V4" s="408"/>
      <c r="W4" s="397" t="s">
        <v>31</v>
      </c>
      <c r="X4" s="399" t="s">
        <v>32</v>
      </c>
    </row>
    <row r="5" spans="1:24" ht="15.75" thickBot="1" x14ac:dyDescent="0.3">
      <c r="A5" s="402"/>
      <c r="B5" s="386"/>
      <c r="C5" s="384"/>
      <c r="D5" s="387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398"/>
      <c r="X5" s="400"/>
    </row>
    <row r="6" spans="1:24" x14ac:dyDescent="0.25">
      <c r="A6" s="182" t="s">
        <v>193</v>
      </c>
      <c r="B6" s="63" t="s">
        <v>329</v>
      </c>
      <c r="C6" s="103" t="s">
        <v>212</v>
      </c>
      <c r="D6" s="103" t="s">
        <v>211</v>
      </c>
      <c r="E6" s="111">
        <v>2</v>
      </c>
      <c r="F6" s="112" t="s">
        <v>33</v>
      </c>
      <c r="G6" s="64">
        <v>3</v>
      </c>
      <c r="H6" s="111">
        <v>2</v>
      </c>
      <c r="I6" s="112" t="s">
        <v>33</v>
      </c>
      <c r="J6" s="64">
        <v>3</v>
      </c>
      <c r="K6" s="111">
        <v>2</v>
      </c>
      <c r="L6" s="112" t="s">
        <v>33</v>
      </c>
      <c r="M6" s="64">
        <v>3</v>
      </c>
      <c r="N6" s="111">
        <v>2</v>
      </c>
      <c r="O6" s="112" t="s">
        <v>33</v>
      </c>
      <c r="P6" s="65">
        <v>3</v>
      </c>
      <c r="Q6" s="111">
        <v>2</v>
      </c>
      <c r="R6" s="112" t="s">
        <v>33</v>
      </c>
      <c r="S6" s="64">
        <v>3</v>
      </c>
      <c r="T6" s="111">
        <v>2</v>
      </c>
      <c r="U6" s="112" t="s">
        <v>33</v>
      </c>
      <c r="V6" s="64">
        <v>3</v>
      </c>
      <c r="W6" s="130">
        <v>180</v>
      </c>
      <c r="X6" s="67">
        <f>SUM(G6+J6+M6+P6+S6+V6)</f>
        <v>18</v>
      </c>
    </row>
    <row r="7" spans="1:24" x14ac:dyDescent="0.25">
      <c r="A7" s="183" t="s">
        <v>194</v>
      </c>
      <c r="B7" s="68" t="s">
        <v>34</v>
      </c>
      <c r="C7" s="104" t="s">
        <v>270</v>
      </c>
      <c r="D7" s="104"/>
      <c r="E7" s="100"/>
      <c r="F7" s="101"/>
      <c r="G7" s="69"/>
      <c r="H7" s="100"/>
      <c r="I7" s="101"/>
      <c r="J7" s="69"/>
      <c r="K7" s="100"/>
      <c r="L7" s="101"/>
      <c r="M7" s="69"/>
      <c r="N7" s="100"/>
      <c r="O7" s="101"/>
      <c r="P7" s="70"/>
      <c r="Q7" s="100"/>
      <c r="R7" s="101"/>
      <c r="S7" s="69"/>
      <c r="T7" s="100"/>
      <c r="U7" s="101" t="s">
        <v>209</v>
      </c>
      <c r="V7" s="69">
        <v>0</v>
      </c>
      <c r="W7" s="131"/>
      <c r="X7" s="184">
        <f t="shared" ref="X7:X12" si="0">SUM(G7+J7+M7+P7+S7+V7)</f>
        <v>0</v>
      </c>
    </row>
    <row r="8" spans="1:24" x14ac:dyDescent="0.25">
      <c r="A8" s="32" t="s">
        <v>195</v>
      </c>
      <c r="B8" s="47" t="s">
        <v>36</v>
      </c>
      <c r="C8" s="61" t="s">
        <v>212</v>
      </c>
      <c r="D8" s="61" t="s">
        <v>211</v>
      </c>
      <c r="E8" s="51">
        <v>1</v>
      </c>
      <c r="F8" s="52" t="s">
        <v>33</v>
      </c>
      <c r="G8" s="50">
        <v>1</v>
      </c>
      <c r="H8" s="51">
        <v>1</v>
      </c>
      <c r="I8" s="52" t="s">
        <v>81</v>
      </c>
      <c r="J8" s="50">
        <v>1</v>
      </c>
      <c r="K8" s="51"/>
      <c r="L8" s="52"/>
      <c r="M8" s="50"/>
      <c r="N8" s="51"/>
      <c r="O8" s="52"/>
      <c r="P8" s="53"/>
      <c r="Q8" s="51"/>
      <c r="R8" s="52"/>
      <c r="S8" s="50"/>
      <c r="T8" s="51"/>
      <c r="U8" s="52"/>
      <c r="V8" s="72"/>
      <c r="W8" s="83">
        <v>30</v>
      </c>
      <c r="X8" s="185">
        <f t="shared" si="0"/>
        <v>2</v>
      </c>
    </row>
    <row r="9" spans="1:24" x14ac:dyDescent="0.25">
      <c r="A9" s="32" t="s">
        <v>196</v>
      </c>
      <c r="B9" s="47" t="s">
        <v>223</v>
      </c>
      <c r="C9" s="61" t="s">
        <v>212</v>
      </c>
      <c r="D9" s="61" t="s">
        <v>211</v>
      </c>
      <c r="E9" s="51">
        <v>2</v>
      </c>
      <c r="F9" s="52" t="s">
        <v>37</v>
      </c>
      <c r="G9" s="50">
        <v>2</v>
      </c>
      <c r="H9" s="51">
        <v>2</v>
      </c>
      <c r="I9" s="52" t="s">
        <v>37</v>
      </c>
      <c r="J9" s="50">
        <v>2</v>
      </c>
      <c r="K9" s="51">
        <v>1</v>
      </c>
      <c r="L9" s="52" t="s">
        <v>37</v>
      </c>
      <c r="M9" s="50">
        <v>1</v>
      </c>
      <c r="N9" s="51">
        <v>1</v>
      </c>
      <c r="O9" s="52" t="s">
        <v>37</v>
      </c>
      <c r="P9" s="53">
        <v>1</v>
      </c>
      <c r="Q9" s="51">
        <v>1</v>
      </c>
      <c r="R9" s="52" t="s">
        <v>37</v>
      </c>
      <c r="S9" s="53">
        <v>1</v>
      </c>
      <c r="T9" s="51"/>
      <c r="U9" s="52"/>
      <c r="V9" s="72"/>
      <c r="W9" s="86">
        <v>105</v>
      </c>
      <c r="X9" s="186">
        <f t="shared" si="0"/>
        <v>7</v>
      </c>
    </row>
    <row r="10" spans="1:24" x14ac:dyDescent="0.25">
      <c r="A10" s="23" t="s">
        <v>48</v>
      </c>
      <c r="B10" s="47" t="s">
        <v>224</v>
      </c>
      <c r="C10" s="61" t="s">
        <v>212</v>
      </c>
      <c r="D10" s="61" t="s">
        <v>211</v>
      </c>
      <c r="E10" s="51">
        <v>2</v>
      </c>
      <c r="F10" s="52" t="s">
        <v>37</v>
      </c>
      <c r="G10" s="50">
        <v>4</v>
      </c>
      <c r="H10" s="51">
        <v>2</v>
      </c>
      <c r="I10" s="52" t="s">
        <v>37</v>
      </c>
      <c r="J10" s="50">
        <v>4</v>
      </c>
      <c r="K10" s="51">
        <v>1</v>
      </c>
      <c r="L10" s="52" t="s">
        <v>37</v>
      </c>
      <c r="M10" s="50">
        <v>2</v>
      </c>
      <c r="N10" s="51">
        <v>1</v>
      </c>
      <c r="O10" s="52" t="s">
        <v>37</v>
      </c>
      <c r="P10" s="53">
        <v>2</v>
      </c>
      <c r="Q10" s="51">
        <v>1</v>
      </c>
      <c r="R10" s="52" t="s">
        <v>37</v>
      </c>
      <c r="S10" s="53">
        <v>2</v>
      </c>
      <c r="T10" s="51"/>
      <c r="U10" s="52"/>
      <c r="V10" s="72"/>
      <c r="W10" s="86">
        <v>105</v>
      </c>
      <c r="X10" s="73">
        <f t="shared" si="0"/>
        <v>14</v>
      </c>
    </row>
    <row r="11" spans="1:24" x14ac:dyDescent="0.25">
      <c r="A11" s="23" t="s">
        <v>49</v>
      </c>
      <c r="B11" s="47" t="s">
        <v>225</v>
      </c>
      <c r="C11" s="61" t="s">
        <v>212</v>
      </c>
      <c r="D11" s="61" t="s">
        <v>42</v>
      </c>
      <c r="E11" s="51"/>
      <c r="F11" s="52"/>
      <c r="G11" s="50"/>
      <c r="H11" s="51"/>
      <c r="I11" s="52"/>
      <c r="J11" s="50"/>
      <c r="K11" s="51"/>
      <c r="L11" s="52"/>
      <c r="M11" s="50"/>
      <c r="N11" s="51"/>
      <c r="O11" s="52"/>
      <c r="P11" s="53"/>
      <c r="Q11" s="51">
        <v>1</v>
      </c>
      <c r="R11" s="52" t="s">
        <v>37</v>
      </c>
      <c r="S11" s="53">
        <v>1</v>
      </c>
      <c r="T11" s="51">
        <v>2</v>
      </c>
      <c r="U11" s="52" t="s">
        <v>37</v>
      </c>
      <c r="V11" s="50">
        <v>2</v>
      </c>
      <c r="W11" s="86">
        <v>45</v>
      </c>
      <c r="X11" s="73">
        <f t="shared" si="0"/>
        <v>3</v>
      </c>
    </row>
    <row r="12" spans="1:24" ht="38.25" x14ac:dyDescent="0.25">
      <c r="A12" s="23" t="s">
        <v>50</v>
      </c>
      <c r="B12" s="47" t="s">
        <v>387</v>
      </c>
      <c r="C12" s="61" t="s">
        <v>220</v>
      </c>
      <c r="D12" s="61"/>
      <c r="E12" s="51"/>
      <c r="F12" s="52"/>
      <c r="G12" s="50"/>
      <c r="H12" s="51"/>
      <c r="I12" s="52"/>
      <c r="J12" s="50"/>
      <c r="K12" s="51"/>
      <c r="L12" s="52"/>
      <c r="M12" s="50"/>
      <c r="N12" s="51"/>
      <c r="O12" s="52"/>
      <c r="P12" s="53"/>
      <c r="Q12" s="51"/>
      <c r="R12" s="52"/>
      <c r="S12" s="53"/>
      <c r="T12" s="51"/>
      <c r="U12" s="52" t="s">
        <v>209</v>
      </c>
      <c r="V12" s="50">
        <v>0</v>
      </c>
      <c r="W12" s="86"/>
      <c r="X12" s="71">
        <f t="shared" si="0"/>
        <v>0</v>
      </c>
    </row>
    <row r="13" spans="1:24" x14ac:dyDescent="0.25">
      <c r="A13" s="23" t="s">
        <v>51</v>
      </c>
      <c r="B13" s="47" t="s">
        <v>38</v>
      </c>
      <c r="C13" s="47"/>
      <c r="D13" s="61" t="s">
        <v>211</v>
      </c>
      <c r="E13" s="51">
        <v>2</v>
      </c>
      <c r="F13" s="52" t="s">
        <v>33</v>
      </c>
      <c r="G13" s="50">
        <v>2</v>
      </c>
      <c r="H13" s="51"/>
      <c r="I13" s="52"/>
      <c r="J13" s="50"/>
      <c r="K13" s="51"/>
      <c r="L13" s="52"/>
      <c r="M13" s="50"/>
      <c r="N13" s="51"/>
      <c r="O13" s="52"/>
      <c r="P13" s="53"/>
      <c r="Q13" s="51"/>
      <c r="R13" s="52"/>
      <c r="S13" s="50"/>
      <c r="T13" s="51"/>
      <c r="U13" s="52"/>
      <c r="V13" s="50"/>
      <c r="W13" s="86">
        <v>30</v>
      </c>
      <c r="X13" s="73">
        <v>2</v>
      </c>
    </row>
    <row r="14" spans="1:24" x14ac:dyDescent="0.25">
      <c r="A14" s="23" t="s">
        <v>52</v>
      </c>
      <c r="B14" s="47" t="s">
        <v>40</v>
      </c>
      <c r="C14" s="47"/>
      <c r="D14" s="61" t="s">
        <v>211</v>
      </c>
      <c r="E14" s="51"/>
      <c r="F14" s="52"/>
      <c r="G14" s="50"/>
      <c r="H14" s="51"/>
      <c r="I14" s="52"/>
      <c r="J14" s="50"/>
      <c r="K14" s="51"/>
      <c r="L14" s="52"/>
      <c r="M14" s="53"/>
      <c r="N14" s="51">
        <v>2</v>
      </c>
      <c r="O14" s="52" t="s">
        <v>33</v>
      </c>
      <c r="P14" s="53">
        <v>2</v>
      </c>
      <c r="Q14" s="51"/>
      <c r="R14" s="52"/>
      <c r="S14" s="50"/>
      <c r="T14" s="51"/>
      <c r="U14" s="52"/>
      <c r="V14" s="72"/>
      <c r="W14" s="86">
        <v>30</v>
      </c>
      <c r="X14" s="73">
        <v>2</v>
      </c>
    </row>
    <row r="15" spans="1:24" ht="15.75" thickBot="1" x14ac:dyDescent="0.3">
      <c r="A15" s="25" t="s">
        <v>53</v>
      </c>
      <c r="B15" s="133" t="s">
        <v>41</v>
      </c>
      <c r="C15" s="74"/>
      <c r="D15" s="105" t="s">
        <v>211</v>
      </c>
      <c r="E15" s="93"/>
      <c r="F15" s="94"/>
      <c r="G15" s="77"/>
      <c r="H15" s="93"/>
      <c r="I15" s="94"/>
      <c r="J15" s="77"/>
      <c r="K15" s="93">
        <v>2</v>
      </c>
      <c r="L15" s="94" t="s">
        <v>33</v>
      </c>
      <c r="M15" s="77">
        <v>2</v>
      </c>
      <c r="N15" s="93"/>
      <c r="O15" s="94"/>
      <c r="P15" s="78"/>
      <c r="Q15" s="93"/>
      <c r="R15" s="94"/>
      <c r="S15" s="77"/>
      <c r="T15" s="93"/>
      <c r="U15" s="94"/>
      <c r="V15" s="79"/>
      <c r="W15" s="134">
        <v>30</v>
      </c>
      <c r="X15" s="81">
        <v>2</v>
      </c>
    </row>
    <row r="16" spans="1:24" ht="23.25" x14ac:dyDescent="0.25">
      <c r="A16" s="302" t="s">
        <v>125</v>
      </c>
      <c r="B16" s="240" t="s">
        <v>347</v>
      </c>
      <c r="C16" s="104" t="s">
        <v>212</v>
      </c>
      <c r="D16" s="176" t="s">
        <v>42</v>
      </c>
      <c r="E16" s="149">
        <v>2</v>
      </c>
      <c r="F16" s="150" t="s">
        <v>33</v>
      </c>
      <c r="G16" s="82">
        <v>7</v>
      </c>
      <c r="H16" s="149">
        <v>2</v>
      </c>
      <c r="I16" s="150" t="s">
        <v>33</v>
      </c>
      <c r="J16" s="82">
        <v>7</v>
      </c>
      <c r="K16" s="149">
        <v>2</v>
      </c>
      <c r="L16" s="150" t="s">
        <v>33</v>
      </c>
      <c r="M16" s="82">
        <v>7</v>
      </c>
      <c r="N16" s="149">
        <v>2</v>
      </c>
      <c r="O16" s="150" t="s">
        <v>33</v>
      </c>
      <c r="P16" s="82">
        <v>7</v>
      </c>
      <c r="Q16" s="149">
        <v>2</v>
      </c>
      <c r="R16" s="150" t="s">
        <v>33</v>
      </c>
      <c r="S16" s="82">
        <v>7</v>
      </c>
      <c r="T16" s="149">
        <v>2</v>
      </c>
      <c r="U16" s="150" t="s">
        <v>42</v>
      </c>
      <c r="V16" s="82">
        <v>7</v>
      </c>
      <c r="W16" s="62">
        <v>180</v>
      </c>
      <c r="X16" s="241">
        <f t="shared" ref="X16:X19" si="1">SUM(G16+J16+M16+P16+S16+V16)</f>
        <v>42</v>
      </c>
    </row>
    <row r="17" spans="1:24" ht="23.25" x14ac:dyDescent="0.25">
      <c r="A17" s="302" t="s">
        <v>126</v>
      </c>
      <c r="B17" s="147" t="s">
        <v>323</v>
      </c>
      <c r="C17" s="104" t="s">
        <v>212</v>
      </c>
      <c r="D17" s="61" t="s">
        <v>211</v>
      </c>
      <c r="E17" s="149">
        <v>1</v>
      </c>
      <c r="F17" s="150" t="s">
        <v>33</v>
      </c>
      <c r="G17" s="50">
        <v>1</v>
      </c>
      <c r="H17" s="149">
        <v>1</v>
      </c>
      <c r="I17" s="150" t="s">
        <v>33</v>
      </c>
      <c r="J17" s="50">
        <v>1</v>
      </c>
      <c r="K17" s="149">
        <v>1</v>
      </c>
      <c r="L17" s="150" t="s">
        <v>33</v>
      </c>
      <c r="M17" s="50">
        <v>1</v>
      </c>
      <c r="N17" s="149">
        <v>1</v>
      </c>
      <c r="O17" s="150" t="s">
        <v>33</v>
      </c>
      <c r="P17" s="50">
        <v>1</v>
      </c>
      <c r="Q17" s="149"/>
      <c r="R17" s="150"/>
      <c r="S17" s="50"/>
      <c r="T17" s="149"/>
      <c r="U17" s="150"/>
      <c r="V17" s="50"/>
      <c r="W17" s="131">
        <v>60</v>
      </c>
      <c r="X17" s="255">
        <f t="shared" si="1"/>
        <v>4</v>
      </c>
    </row>
    <row r="18" spans="1:24" ht="25.5" x14ac:dyDescent="0.25">
      <c r="A18" s="306" t="s">
        <v>127</v>
      </c>
      <c r="B18" s="147" t="s">
        <v>325</v>
      </c>
      <c r="C18" s="104" t="s">
        <v>293</v>
      </c>
      <c r="D18" s="61" t="s">
        <v>211</v>
      </c>
      <c r="E18" s="149"/>
      <c r="F18" s="150"/>
      <c r="G18" s="50"/>
      <c r="H18" s="149"/>
      <c r="I18" s="150"/>
      <c r="J18" s="50"/>
      <c r="K18" s="149"/>
      <c r="L18" s="150"/>
      <c r="M18" s="50"/>
      <c r="N18" s="149"/>
      <c r="O18" s="150"/>
      <c r="P18" s="50"/>
      <c r="Q18" s="149">
        <v>1</v>
      </c>
      <c r="R18" s="150" t="s">
        <v>33</v>
      </c>
      <c r="S18" s="50">
        <v>1</v>
      </c>
      <c r="T18" s="149">
        <v>1</v>
      </c>
      <c r="U18" s="150" t="s">
        <v>33</v>
      </c>
      <c r="V18" s="50">
        <v>1</v>
      </c>
      <c r="W18" s="131">
        <v>90</v>
      </c>
      <c r="X18" s="255">
        <f t="shared" si="1"/>
        <v>2</v>
      </c>
    </row>
    <row r="19" spans="1:24" x14ac:dyDescent="0.25">
      <c r="A19" s="239" t="s">
        <v>77</v>
      </c>
      <c r="B19" s="47" t="s">
        <v>318</v>
      </c>
      <c r="C19" s="148"/>
      <c r="D19" s="177" t="s">
        <v>42</v>
      </c>
      <c r="E19" s="100">
        <v>1</v>
      </c>
      <c r="F19" s="101" t="s">
        <v>37</v>
      </c>
      <c r="G19" s="153">
        <v>1</v>
      </c>
      <c r="H19" s="100">
        <v>1</v>
      </c>
      <c r="I19" s="101" t="s">
        <v>37</v>
      </c>
      <c r="J19" s="153">
        <v>1</v>
      </c>
      <c r="K19" s="100">
        <v>1</v>
      </c>
      <c r="L19" s="101" t="s">
        <v>37</v>
      </c>
      <c r="M19" s="153">
        <v>1</v>
      </c>
      <c r="N19" s="100">
        <v>1</v>
      </c>
      <c r="O19" s="101" t="s">
        <v>37</v>
      </c>
      <c r="P19" s="153">
        <v>1</v>
      </c>
      <c r="Q19" s="100">
        <v>1</v>
      </c>
      <c r="R19" s="101" t="s">
        <v>37</v>
      </c>
      <c r="S19" s="153">
        <v>1</v>
      </c>
      <c r="T19" s="100">
        <v>1</v>
      </c>
      <c r="U19" s="101" t="s">
        <v>37</v>
      </c>
      <c r="V19" s="153">
        <v>1</v>
      </c>
      <c r="W19" s="157">
        <v>90</v>
      </c>
      <c r="X19" s="255">
        <f t="shared" si="1"/>
        <v>6</v>
      </c>
    </row>
    <row r="20" spans="1:24" x14ac:dyDescent="0.25">
      <c r="A20" s="239" t="s">
        <v>108</v>
      </c>
      <c r="B20" s="47" t="s">
        <v>316</v>
      </c>
      <c r="C20" s="147"/>
      <c r="D20" s="177" t="s">
        <v>42</v>
      </c>
      <c r="E20" s="51">
        <v>4</v>
      </c>
      <c r="F20" s="52" t="s">
        <v>37</v>
      </c>
      <c r="G20" s="153">
        <v>4</v>
      </c>
      <c r="H20" s="51">
        <v>4</v>
      </c>
      <c r="I20" s="52" t="s">
        <v>37</v>
      </c>
      <c r="J20" s="153">
        <v>4</v>
      </c>
      <c r="K20" s="51">
        <v>4</v>
      </c>
      <c r="L20" s="52" t="s">
        <v>37</v>
      </c>
      <c r="M20" s="153">
        <v>4</v>
      </c>
      <c r="N20" s="51">
        <v>4</v>
      </c>
      <c r="O20" s="52" t="s">
        <v>37</v>
      </c>
      <c r="P20" s="153">
        <v>4</v>
      </c>
      <c r="Q20" s="51">
        <v>4</v>
      </c>
      <c r="R20" s="52" t="s">
        <v>37</v>
      </c>
      <c r="S20" s="153">
        <v>4</v>
      </c>
      <c r="T20" s="51">
        <v>4</v>
      </c>
      <c r="U20" s="52" t="s">
        <v>37</v>
      </c>
      <c r="V20" s="153">
        <v>4</v>
      </c>
      <c r="W20" s="157">
        <v>240</v>
      </c>
      <c r="X20" s="217">
        <f>G20+J20+M20+P20+S20+V20</f>
        <v>24</v>
      </c>
    </row>
    <row r="21" spans="1:24" x14ac:dyDescent="0.25">
      <c r="A21" s="239" t="s">
        <v>55</v>
      </c>
      <c r="B21" s="47" t="s">
        <v>319</v>
      </c>
      <c r="C21" s="147"/>
      <c r="D21" s="177" t="s">
        <v>42</v>
      </c>
      <c r="E21" s="51">
        <v>1</v>
      </c>
      <c r="F21" s="52" t="s">
        <v>37</v>
      </c>
      <c r="G21" s="153">
        <v>3</v>
      </c>
      <c r="H21" s="51">
        <v>1</v>
      </c>
      <c r="I21" s="52" t="s">
        <v>37</v>
      </c>
      <c r="J21" s="153">
        <v>3</v>
      </c>
      <c r="K21" s="51">
        <v>1</v>
      </c>
      <c r="L21" s="52" t="s">
        <v>37</v>
      </c>
      <c r="M21" s="153">
        <v>3</v>
      </c>
      <c r="N21" s="51">
        <v>1</v>
      </c>
      <c r="O21" s="52" t="s">
        <v>37</v>
      </c>
      <c r="P21" s="153">
        <v>3</v>
      </c>
      <c r="Q21" s="51">
        <v>1</v>
      </c>
      <c r="R21" s="52" t="s">
        <v>37</v>
      </c>
      <c r="S21" s="153">
        <v>3</v>
      </c>
      <c r="T21" s="51">
        <v>1</v>
      </c>
      <c r="U21" s="52" t="s">
        <v>37</v>
      </c>
      <c r="V21" s="153">
        <v>3</v>
      </c>
      <c r="W21" s="157">
        <v>90</v>
      </c>
      <c r="X21" s="217">
        <f t="shared" ref="X21:X26" si="2">G21+J21+M21+P21+S21+V21</f>
        <v>18</v>
      </c>
    </row>
    <row r="22" spans="1:24" x14ac:dyDescent="0.25">
      <c r="A22" s="239" t="s">
        <v>89</v>
      </c>
      <c r="B22" s="47" t="s">
        <v>314</v>
      </c>
      <c r="C22" s="147"/>
      <c r="D22" s="177" t="s">
        <v>42</v>
      </c>
      <c r="E22" s="51">
        <v>2</v>
      </c>
      <c r="F22" s="52" t="s">
        <v>37</v>
      </c>
      <c r="G22" s="153">
        <v>2</v>
      </c>
      <c r="H22" s="51">
        <v>2</v>
      </c>
      <c r="I22" s="52" t="s">
        <v>37</v>
      </c>
      <c r="J22" s="153">
        <v>2</v>
      </c>
      <c r="K22" s="51">
        <v>2</v>
      </c>
      <c r="L22" s="52" t="s">
        <v>37</v>
      </c>
      <c r="M22" s="153">
        <v>2</v>
      </c>
      <c r="N22" s="51">
        <v>2</v>
      </c>
      <c r="O22" s="52" t="s">
        <v>37</v>
      </c>
      <c r="P22" s="153">
        <v>2</v>
      </c>
      <c r="Q22" s="51">
        <v>2</v>
      </c>
      <c r="R22" s="52" t="s">
        <v>37</v>
      </c>
      <c r="S22" s="153">
        <v>2</v>
      </c>
      <c r="T22" s="51">
        <v>2</v>
      </c>
      <c r="U22" s="52" t="s">
        <v>37</v>
      </c>
      <c r="V22" s="153">
        <v>2</v>
      </c>
      <c r="W22" s="157">
        <v>120</v>
      </c>
      <c r="X22" s="217">
        <f t="shared" si="2"/>
        <v>12</v>
      </c>
    </row>
    <row r="23" spans="1:24" x14ac:dyDescent="0.25">
      <c r="A23" s="314" t="s">
        <v>313</v>
      </c>
      <c r="B23" s="47" t="s">
        <v>320</v>
      </c>
      <c r="C23" s="147"/>
      <c r="D23" s="177" t="s">
        <v>42</v>
      </c>
      <c r="E23" s="51">
        <v>1</v>
      </c>
      <c r="F23" s="52" t="s">
        <v>37</v>
      </c>
      <c r="G23" s="153">
        <v>1</v>
      </c>
      <c r="H23" s="51">
        <v>1</v>
      </c>
      <c r="I23" s="52" t="s">
        <v>37</v>
      </c>
      <c r="J23" s="153">
        <v>1</v>
      </c>
      <c r="K23" s="48"/>
      <c r="L23" s="49"/>
      <c r="M23" s="153"/>
      <c r="N23" s="48"/>
      <c r="O23" s="49"/>
      <c r="P23" s="153"/>
      <c r="Q23" s="48"/>
      <c r="R23" s="49"/>
      <c r="S23" s="153"/>
      <c r="T23" s="48"/>
      <c r="U23" s="49"/>
      <c r="V23" s="153"/>
      <c r="W23" s="157">
        <v>30</v>
      </c>
      <c r="X23" s="152">
        <f t="shared" si="2"/>
        <v>2</v>
      </c>
    </row>
    <row r="24" spans="1:24" ht="35.25" thickBot="1" x14ac:dyDescent="0.3">
      <c r="A24" s="320" t="s">
        <v>204</v>
      </c>
      <c r="B24" s="74" t="s">
        <v>208</v>
      </c>
      <c r="C24" s="105" t="s">
        <v>212</v>
      </c>
      <c r="D24" s="178" t="s">
        <v>42</v>
      </c>
      <c r="E24" s="75"/>
      <c r="F24" s="76"/>
      <c r="G24" s="159"/>
      <c r="H24" s="93"/>
      <c r="I24" s="94"/>
      <c r="J24" s="159"/>
      <c r="K24" s="75"/>
      <c r="L24" s="76"/>
      <c r="M24" s="159"/>
      <c r="N24" s="75"/>
      <c r="O24" s="76"/>
      <c r="P24" s="159"/>
      <c r="Q24" s="93">
        <v>4</v>
      </c>
      <c r="R24" s="94" t="s">
        <v>42</v>
      </c>
      <c r="S24" s="159">
        <v>2</v>
      </c>
      <c r="T24" s="93">
        <v>4</v>
      </c>
      <c r="U24" s="94" t="s">
        <v>37</v>
      </c>
      <c r="V24" s="159">
        <v>2</v>
      </c>
      <c r="W24" s="160">
        <v>120</v>
      </c>
      <c r="X24" s="161">
        <f t="shared" si="2"/>
        <v>4</v>
      </c>
    </row>
    <row r="25" spans="1:24" x14ac:dyDescent="0.25">
      <c r="A25" s="311" t="s">
        <v>307</v>
      </c>
      <c r="B25" s="97" t="s">
        <v>205</v>
      </c>
      <c r="C25" s="223"/>
      <c r="D25" s="107" t="s">
        <v>81</v>
      </c>
      <c r="E25" s="138"/>
      <c r="F25" s="139"/>
      <c r="G25" s="50"/>
      <c r="H25" s="51"/>
      <c r="I25" s="52"/>
      <c r="J25" s="50"/>
      <c r="K25" s="138"/>
      <c r="L25" s="139"/>
      <c r="M25" s="50"/>
      <c r="N25" s="51"/>
      <c r="O25" s="52"/>
      <c r="P25" s="50"/>
      <c r="Q25" s="51">
        <v>0</v>
      </c>
      <c r="R25" s="52" t="s">
        <v>42</v>
      </c>
      <c r="S25" s="50">
        <v>3</v>
      </c>
      <c r="T25" s="51">
        <v>0</v>
      </c>
      <c r="U25" s="52" t="s">
        <v>37</v>
      </c>
      <c r="V25" s="50">
        <v>3</v>
      </c>
      <c r="W25" s="131"/>
      <c r="X25" s="152">
        <v>6</v>
      </c>
    </row>
    <row r="26" spans="1:24" ht="15.75" thickBot="1" x14ac:dyDescent="0.3">
      <c r="A26" s="251"/>
      <c r="B26" s="224" t="s">
        <v>207</v>
      </c>
      <c r="C26" s="224"/>
      <c r="D26" s="224"/>
      <c r="E26" s="141"/>
      <c r="F26" s="142"/>
      <c r="G26" s="77"/>
      <c r="H26" s="141"/>
      <c r="I26" s="142"/>
      <c r="J26" s="77"/>
      <c r="K26" s="141"/>
      <c r="L26" s="142"/>
      <c r="M26" s="77">
        <v>4</v>
      </c>
      <c r="N26" s="141"/>
      <c r="O26" s="142"/>
      <c r="P26" s="77">
        <v>4</v>
      </c>
      <c r="Q26" s="93"/>
      <c r="R26" s="94"/>
      <c r="S26" s="77"/>
      <c r="T26" s="93"/>
      <c r="U26" s="94"/>
      <c r="V26" s="77">
        <v>2</v>
      </c>
      <c r="W26" s="96"/>
      <c r="X26" s="188">
        <f t="shared" si="2"/>
        <v>10</v>
      </c>
    </row>
    <row r="27" spans="1:24" ht="15.75" thickBot="1" x14ac:dyDescent="0.3">
      <c r="A27" s="360" t="s">
        <v>388</v>
      </c>
      <c r="B27" s="74" t="s">
        <v>45</v>
      </c>
      <c r="C27" s="146"/>
      <c r="D27" s="256" t="s">
        <v>42</v>
      </c>
      <c r="E27" s="144">
        <v>1</v>
      </c>
      <c r="F27" s="113" t="s">
        <v>237</v>
      </c>
      <c r="G27" s="145"/>
      <c r="H27" s="144">
        <v>1</v>
      </c>
      <c r="I27" s="113" t="s">
        <v>237</v>
      </c>
      <c r="J27" s="145"/>
      <c r="K27" s="144"/>
      <c r="L27" s="113"/>
      <c r="M27" s="145"/>
      <c r="N27" s="144"/>
      <c r="O27" s="113"/>
      <c r="P27" s="145"/>
      <c r="Q27" s="144"/>
      <c r="R27" s="113"/>
      <c r="S27" s="145"/>
      <c r="T27" s="144"/>
      <c r="U27" s="113"/>
      <c r="V27" s="145"/>
      <c r="W27" s="110">
        <f>15*(E27+H27+K27+N27+Q27+T27)</f>
        <v>30</v>
      </c>
      <c r="X27" s="109">
        <f>G27+J27+M27+P27+S27+V27</f>
        <v>0</v>
      </c>
    </row>
    <row r="28" spans="1:24" s="60" customFormat="1" ht="26.25" thickBot="1" x14ac:dyDescent="0.3">
      <c r="A28" s="313"/>
      <c r="B28" s="74" t="s">
        <v>385</v>
      </c>
      <c r="C28" s="105" t="s">
        <v>292</v>
      </c>
      <c r="D28" s="105"/>
      <c r="E28" s="93"/>
      <c r="F28" s="94"/>
      <c r="G28" s="77"/>
      <c r="H28" s="93"/>
      <c r="I28" s="94"/>
      <c r="J28" s="77"/>
      <c r="K28" s="93"/>
      <c r="L28" s="94"/>
      <c r="M28" s="77"/>
      <c r="N28" s="93"/>
      <c r="O28" s="94"/>
      <c r="P28" s="78"/>
      <c r="Q28" s="93"/>
      <c r="R28" s="94"/>
      <c r="S28" s="78"/>
      <c r="T28" s="93"/>
      <c r="U28" s="94" t="s">
        <v>218</v>
      </c>
      <c r="V28" s="77">
        <v>0</v>
      </c>
      <c r="W28" s="96">
        <f t="shared" ref="W28" si="3">15*(E28+H28+K28+N28+Q28+T28)</f>
        <v>0</v>
      </c>
      <c r="X28" s="81">
        <f t="shared" ref="X28" si="4">SUM(G28+J28+M28+P28+S28+V28)</f>
        <v>0</v>
      </c>
    </row>
    <row r="29" spans="1:24" ht="15.75" thickBot="1" x14ac:dyDescent="0.3">
      <c r="B29" s="26" t="s">
        <v>46</v>
      </c>
      <c r="C29" s="26"/>
      <c r="D29" s="26"/>
      <c r="E29" s="27">
        <f>SUM(E6:E26)</f>
        <v>21</v>
      </c>
      <c r="F29" s="28"/>
      <c r="G29" s="29">
        <f>SUM(G6:G26)</f>
        <v>31</v>
      </c>
      <c r="H29" s="27">
        <f>SUM(H6:H26)</f>
        <v>19</v>
      </c>
      <c r="I29" s="28"/>
      <c r="J29" s="29">
        <f>SUM(J6:J26)</f>
        <v>29</v>
      </c>
      <c r="K29" s="27">
        <f>SUM(K6:K26)</f>
        <v>17</v>
      </c>
      <c r="L29" s="28"/>
      <c r="M29" s="29">
        <f>SUM(M6:M26)</f>
        <v>30</v>
      </c>
      <c r="N29" s="27">
        <f>SUM(N6:N26)</f>
        <v>17</v>
      </c>
      <c r="O29" s="28"/>
      <c r="P29" s="29">
        <f>SUM(P6:P26)</f>
        <v>30</v>
      </c>
      <c r="Q29" s="27">
        <f>SUM(Q6:Q26)</f>
        <v>20</v>
      </c>
      <c r="R29" s="28"/>
      <c r="S29" s="29">
        <f t="shared" ref="S29:X29" si="5">SUM(S6:S26)</f>
        <v>30</v>
      </c>
      <c r="T29" s="27">
        <f t="shared" si="5"/>
        <v>19</v>
      </c>
      <c r="U29" s="28"/>
      <c r="V29" s="29">
        <f t="shared" si="5"/>
        <v>30</v>
      </c>
      <c r="W29" s="30">
        <f t="shared" si="5"/>
        <v>1575</v>
      </c>
      <c r="X29" s="36">
        <f t="shared" si="5"/>
        <v>180</v>
      </c>
    </row>
    <row r="31" spans="1:24" x14ac:dyDescent="0.25">
      <c r="A31" s="174" t="s">
        <v>229</v>
      </c>
      <c r="D31" s="108"/>
    </row>
    <row r="32" spans="1:24" x14ac:dyDescent="0.25">
      <c r="A32" s="174" t="s">
        <v>232</v>
      </c>
      <c r="D32" s="108"/>
      <c r="O32" s="181" t="s">
        <v>230</v>
      </c>
      <c r="P32" s="174"/>
      <c r="T32" s="174" t="s">
        <v>231</v>
      </c>
    </row>
    <row r="33" spans="1:20" x14ac:dyDescent="0.25">
      <c r="A33" s="57" t="s">
        <v>260</v>
      </c>
      <c r="E33" s="174"/>
      <c r="O33" s="181" t="s">
        <v>239</v>
      </c>
      <c r="P33" s="174"/>
      <c r="T33" s="174" t="s">
        <v>235</v>
      </c>
    </row>
    <row r="34" spans="1:20" x14ac:dyDescent="0.25">
      <c r="A34" s="57" t="s">
        <v>245</v>
      </c>
      <c r="E34" s="174"/>
      <c r="O34" s="181" t="s">
        <v>240</v>
      </c>
      <c r="P34" s="57"/>
      <c r="T34" s="57" t="s">
        <v>233</v>
      </c>
    </row>
    <row r="35" spans="1:20" x14ac:dyDescent="0.25">
      <c r="A35" s="57" t="s">
        <v>234</v>
      </c>
      <c r="E35" s="57"/>
      <c r="O35" s="181" t="s">
        <v>241</v>
      </c>
      <c r="P35" s="57"/>
      <c r="T35" s="174" t="s">
        <v>238</v>
      </c>
    </row>
    <row r="36" spans="1:20" x14ac:dyDescent="0.25">
      <c r="A36" s="58" t="s">
        <v>261</v>
      </c>
      <c r="D36" s="57"/>
      <c r="E36" s="57"/>
      <c r="J36" s="57"/>
      <c r="K36" s="57"/>
      <c r="L36" s="57"/>
      <c r="M36" s="57"/>
      <c r="N36" s="57"/>
      <c r="P36" s="57"/>
      <c r="T36" s="174" t="s">
        <v>236</v>
      </c>
    </row>
    <row r="37" spans="1:20" x14ac:dyDescent="0.25">
      <c r="D37" s="108"/>
      <c r="T37" s="174" t="s">
        <v>246</v>
      </c>
    </row>
    <row r="38" spans="1:20" x14ac:dyDescent="0.25">
      <c r="A38" s="173" t="s">
        <v>243</v>
      </c>
      <c r="D38" s="108"/>
    </row>
    <row r="39" spans="1:20" x14ac:dyDescent="0.25">
      <c r="A39" s="57" t="s">
        <v>248</v>
      </c>
      <c r="E39" s="57"/>
      <c r="N39" s="174"/>
    </row>
    <row r="40" spans="1:20" x14ac:dyDescent="0.25">
      <c r="A40" s="57" t="s">
        <v>249</v>
      </c>
      <c r="B40" s="57"/>
      <c r="C40" s="57"/>
      <c r="D40" s="108"/>
      <c r="N40" s="174"/>
    </row>
    <row r="41" spans="1:20" x14ac:dyDescent="0.25">
      <c r="A41" s="57" t="s">
        <v>202</v>
      </c>
      <c r="B41" s="57"/>
      <c r="C41" s="57"/>
      <c r="D41" s="108"/>
      <c r="N41" s="57"/>
    </row>
    <row r="42" spans="1:20" x14ac:dyDescent="0.25">
      <c r="A42" s="57" t="s">
        <v>203</v>
      </c>
      <c r="B42" s="57"/>
      <c r="C42" s="57"/>
      <c r="D42" s="108"/>
      <c r="M42" s="57"/>
      <c r="N42" s="57"/>
    </row>
    <row r="43" spans="1:20" x14ac:dyDescent="0.25">
      <c r="A43" s="59"/>
      <c r="C43" s="108"/>
      <c r="D43" s="108"/>
    </row>
  </sheetData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43"/>
  <sheetViews>
    <sheetView workbookViewId="0">
      <selection activeCell="B12" sqref="B12"/>
    </sheetView>
  </sheetViews>
  <sheetFormatPr defaultRowHeight="15" x14ac:dyDescent="0.25"/>
  <cols>
    <col min="1" max="1" width="17.28515625" customWidth="1"/>
    <col min="2" max="2" width="40.140625" bestFit="1" customWidth="1"/>
    <col min="3" max="3" width="16.85546875" customWidth="1"/>
    <col min="4" max="4" width="8.85546875" customWidth="1"/>
    <col min="5" max="22" width="5.42578125" customWidth="1"/>
    <col min="23" max="24" width="6.28515625" customWidth="1"/>
  </cols>
  <sheetData>
    <row r="1" spans="1:24" ht="15.75" customHeight="1" thickBot="1" x14ac:dyDescent="0.3">
      <c r="A1" s="493" t="s">
        <v>294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5"/>
    </row>
    <row r="2" spans="1:24" ht="15.75" thickBot="1" x14ac:dyDescent="0.3">
      <c r="A2" s="496" t="s">
        <v>199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8"/>
    </row>
    <row r="3" spans="1:24" ht="15.75" thickBot="1" x14ac:dyDescent="0.3">
      <c r="A3" s="394" t="s">
        <v>389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6"/>
    </row>
    <row r="4" spans="1:24" x14ac:dyDescent="0.25">
      <c r="A4" s="401" t="s">
        <v>47</v>
      </c>
      <c r="B4" s="385" t="s">
        <v>24</v>
      </c>
      <c r="C4" s="383" t="s">
        <v>200</v>
      </c>
      <c r="D4" s="387" t="s">
        <v>201</v>
      </c>
      <c r="E4" s="403" t="s">
        <v>25</v>
      </c>
      <c r="F4" s="404"/>
      <c r="G4" s="405"/>
      <c r="H4" s="406" t="s">
        <v>26</v>
      </c>
      <c r="I4" s="404"/>
      <c r="J4" s="405"/>
      <c r="K4" s="406" t="s">
        <v>27</v>
      </c>
      <c r="L4" s="404"/>
      <c r="M4" s="405"/>
      <c r="N4" s="406" t="s">
        <v>28</v>
      </c>
      <c r="O4" s="407"/>
      <c r="P4" s="408"/>
      <c r="Q4" s="406" t="s">
        <v>29</v>
      </c>
      <c r="R4" s="407"/>
      <c r="S4" s="408"/>
      <c r="T4" s="406" t="s">
        <v>30</v>
      </c>
      <c r="U4" s="407"/>
      <c r="V4" s="408"/>
      <c r="W4" s="397" t="s">
        <v>31</v>
      </c>
      <c r="X4" s="399" t="s">
        <v>32</v>
      </c>
    </row>
    <row r="5" spans="1:24" ht="15.75" thickBot="1" x14ac:dyDescent="0.3">
      <c r="A5" s="402"/>
      <c r="B5" s="386"/>
      <c r="C5" s="384"/>
      <c r="D5" s="387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398"/>
      <c r="X5" s="400"/>
    </row>
    <row r="6" spans="1:24" x14ac:dyDescent="0.25">
      <c r="A6" s="182" t="s">
        <v>193</v>
      </c>
      <c r="B6" s="63" t="s">
        <v>329</v>
      </c>
      <c r="C6" s="103" t="s">
        <v>212</v>
      </c>
      <c r="D6" s="103" t="s">
        <v>211</v>
      </c>
      <c r="E6" s="111">
        <v>2</v>
      </c>
      <c r="F6" s="112" t="s">
        <v>33</v>
      </c>
      <c r="G6" s="64">
        <v>3</v>
      </c>
      <c r="H6" s="111">
        <v>2</v>
      </c>
      <c r="I6" s="112" t="s">
        <v>33</v>
      </c>
      <c r="J6" s="64">
        <v>3</v>
      </c>
      <c r="K6" s="111">
        <v>2</v>
      </c>
      <c r="L6" s="112" t="s">
        <v>33</v>
      </c>
      <c r="M6" s="64">
        <v>3</v>
      </c>
      <c r="N6" s="111">
        <v>2</v>
      </c>
      <c r="O6" s="112" t="s">
        <v>33</v>
      </c>
      <c r="P6" s="65">
        <v>3</v>
      </c>
      <c r="Q6" s="111">
        <v>2</v>
      </c>
      <c r="R6" s="112" t="s">
        <v>33</v>
      </c>
      <c r="S6" s="64">
        <v>3</v>
      </c>
      <c r="T6" s="111">
        <v>2</v>
      </c>
      <c r="U6" s="112" t="s">
        <v>33</v>
      </c>
      <c r="V6" s="64">
        <v>3</v>
      </c>
      <c r="W6" s="130">
        <v>180</v>
      </c>
      <c r="X6" s="67">
        <f>SUM(G6+J6+M6+P6+S6+V6)</f>
        <v>18</v>
      </c>
    </row>
    <row r="7" spans="1:24" x14ac:dyDescent="0.25">
      <c r="A7" s="183" t="s">
        <v>194</v>
      </c>
      <c r="B7" s="68" t="s">
        <v>34</v>
      </c>
      <c r="C7" s="104" t="s">
        <v>270</v>
      </c>
      <c r="D7" s="104"/>
      <c r="E7" s="100"/>
      <c r="F7" s="101"/>
      <c r="G7" s="69"/>
      <c r="H7" s="100"/>
      <c r="I7" s="101"/>
      <c r="J7" s="69"/>
      <c r="K7" s="100"/>
      <c r="L7" s="101"/>
      <c r="M7" s="69"/>
      <c r="N7" s="100"/>
      <c r="O7" s="101"/>
      <c r="P7" s="70"/>
      <c r="Q7" s="100"/>
      <c r="R7" s="101"/>
      <c r="S7" s="69"/>
      <c r="T7" s="100"/>
      <c r="U7" s="101" t="s">
        <v>209</v>
      </c>
      <c r="V7" s="69">
        <v>0</v>
      </c>
      <c r="W7" s="131"/>
      <c r="X7" s="184">
        <f t="shared" ref="X7:X12" si="0">SUM(G7+J7+M7+P7+S7+V7)</f>
        <v>0</v>
      </c>
    </row>
    <row r="8" spans="1:24" x14ac:dyDescent="0.25">
      <c r="A8" s="32" t="s">
        <v>195</v>
      </c>
      <c r="B8" s="47" t="s">
        <v>36</v>
      </c>
      <c r="C8" s="61" t="s">
        <v>212</v>
      </c>
      <c r="D8" s="61" t="s">
        <v>211</v>
      </c>
      <c r="E8" s="51">
        <v>1</v>
      </c>
      <c r="F8" s="52" t="s">
        <v>33</v>
      </c>
      <c r="G8" s="50">
        <v>1</v>
      </c>
      <c r="H8" s="51">
        <v>1</v>
      </c>
      <c r="I8" s="52" t="s">
        <v>81</v>
      </c>
      <c r="J8" s="50">
        <v>1</v>
      </c>
      <c r="K8" s="51"/>
      <c r="L8" s="52"/>
      <c r="M8" s="50"/>
      <c r="N8" s="51"/>
      <c r="O8" s="52"/>
      <c r="P8" s="53"/>
      <c r="Q8" s="51"/>
      <c r="R8" s="52"/>
      <c r="S8" s="50"/>
      <c r="T8" s="51"/>
      <c r="U8" s="52"/>
      <c r="V8" s="72"/>
      <c r="W8" s="83">
        <v>30</v>
      </c>
      <c r="X8" s="185">
        <f t="shared" si="0"/>
        <v>2</v>
      </c>
    </row>
    <row r="9" spans="1:24" x14ac:dyDescent="0.25">
      <c r="A9" s="32" t="s">
        <v>196</v>
      </c>
      <c r="B9" s="47" t="s">
        <v>223</v>
      </c>
      <c r="C9" s="61" t="s">
        <v>212</v>
      </c>
      <c r="D9" s="61" t="s">
        <v>211</v>
      </c>
      <c r="E9" s="51">
        <v>2</v>
      </c>
      <c r="F9" s="52" t="s">
        <v>37</v>
      </c>
      <c r="G9" s="50">
        <v>2</v>
      </c>
      <c r="H9" s="51">
        <v>2</v>
      </c>
      <c r="I9" s="52" t="s">
        <v>37</v>
      </c>
      <c r="J9" s="50">
        <v>2</v>
      </c>
      <c r="K9" s="51">
        <v>1</v>
      </c>
      <c r="L9" s="52" t="s">
        <v>37</v>
      </c>
      <c r="M9" s="50">
        <v>1</v>
      </c>
      <c r="N9" s="51">
        <v>1</v>
      </c>
      <c r="O9" s="52" t="s">
        <v>37</v>
      </c>
      <c r="P9" s="53">
        <v>1</v>
      </c>
      <c r="Q9" s="51">
        <v>1</v>
      </c>
      <c r="R9" s="52" t="s">
        <v>37</v>
      </c>
      <c r="S9" s="53">
        <v>1</v>
      </c>
      <c r="T9" s="51"/>
      <c r="U9" s="52"/>
      <c r="V9" s="72"/>
      <c r="W9" s="86">
        <v>105</v>
      </c>
      <c r="X9" s="186">
        <f t="shared" si="0"/>
        <v>7</v>
      </c>
    </row>
    <row r="10" spans="1:24" x14ac:dyDescent="0.25">
      <c r="A10" s="23" t="s">
        <v>48</v>
      </c>
      <c r="B10" s="47" t="s">
        <v>224</v>
      </c>
      <c r="C10" s="61" t="s">
        <v>212</v>
      </c>
      <c r="D10" s="61" t="s">
        <v>211</v>
      </c>
      <c r="E10" s="51">
        <v>2</v>
      </c>
      <c r="F10" s="52" t="s">
        <v>37</v>
      </c>
      <c r="G10" s="50">
        <v>4</v>
      </c>
      <c r="H10" s="51">
        <v>2</v>
      </c>
      <c r="I10" s="52" t="s">
        <v>37</v>
      </c>
      <c r="J10" s="50">
        <v>4</v>
      </c>
      <c r="K10" s="51">
        <v>1</v>
      </c>
      <c r="L10" s="52" t="s">
        <v>37</v>
      </c>
      <c r="M10" s="50">
        <v>2</v>
      </c>
      <c r="N10" s="51">
        <v>1</v>
      </c>
      <c r="O10" s="52" t="s">
        <v>37</v>
      </c>
      <c r="P10" s="53">
        <v>2</v>
      </c>
      <c r="Q10" s="51">
        <v>1</v>
      </c>
      <c r="R10" s="52" t="s">
        <v>37</v>
      </c>
      <c r="S10" s="53">
        <v>2</v>
      </c>
      <c r="T10" s="51"/>
      <c r="U10" s="52"/>
      <c r="V10" s="72"/>
      <c r="W10" s="86">
        <v>105</v>
      </c>
      <c r="X10" s="73">
        <f t="shared" si="0"/>
        <v>14</v>
      </c>
    </row>
    <row r="11" spans="1:24" x14ac:dyDescent="0.25">
      <c r="A11" s="23" t="s">
        <v>49</v>
      </c>
      <c r="B11" s="47" t="s">
        <v>225</v>
      </c>
      <c r="C11" s="61" t="s">
        <v>212</v>
      </c>
      <c r="D11" s="61" t="s">
        <v>42</v>
      </c>
      <c r="E11" s="51"/>
      <c r="F11" s="52"/>
      <c r="G11" s="50"/>
      <c r="H11" s="51"/>
      <c r="I11" s="52"/>
      <c r="J11" s="50"/>
      <c r="K11" s="51"/>
      <c r="L11" s="52"/>
      <c r="M11" s="50"/>
      <c r="N11" s="51"/>
      <c r="O11" s="52"/>
      <c r="P11" s="53"/>
      <c r="Q11" s="51">
        <v>1</v>
      </c>
      <c r="R11" s="52" t="s">
        <v>37</v>
      </c>
      <c r="S11" s="53">
        <v>1</v>
      </c>
      <c r="T11" s="51">
        <v>2</v>
      </c>
      <c r="U11" s="52" t="s">
        <v>37</v>
      </c>
      <c r="V11" s="50">
        <v>2</v>
      </c>
      <c r="W11" s="86">
        <v>45</v>
      </c>
      <c r="X11" s="73">
        <f t="shared" si="0"/>
        <v>3</v>
      </c>
    </row>
    <row r="12" spans="1:24" ht="38.25" x14ac:dyDescent="0.25">
      <c r="A12" s="23" t="s">
        <v>50</v>
      </c>
      <c r="B12" s="47" t="s">
        <v>387</v>
      </c>
      <c r="C12" s="61" t="s">
        <v>220</v>
      </c>
      <c r="D12" s="61"/>
      <c r="E12" s="51"/>
      <c r="F12" s="52"/>
      <c r="G12" s="50"/>
      <c r="H12" s="51"/>
      <c r="I12" s="52"/>
      <c r="J12" s="50"/>
      <c r="K12" s="51"/>
      <c r="L12" s="52"/>
      <c r="M12" s="50"/>
      <c r="N12" s="51"/>
      <c r="O12" s="52"/>
      <c r="P12" s="53"/>
      <c r="Q12" s="51"/>
      <c r="R12" s="52"/>
      <c r="S12" s="53"/>
      <c r="T12" s="51"/>
      <c r="U12" s="52" t="s">
        <v>209</v>
      </c>
      <c r="V12" s="50">
        <v>0</v>
      </c>
      <c r="W12" s="86"/>
      <c r="X12" s="71">
        <f t="shared" si="0"/>
        <v>0</v>
      </c>
    </row>
    <row r="13" spans="1:24" x14ac:dyDescent="0.25">
      <c r="A13" s="23" t="s">
        <v>51</v>
      </c>
      <c r="B13" s="47" t="s">
        <v>38</v>
      </c>
      <c r="C13" s="47"/>
      <c r="D13" s="61" t="s">
        <v>211</v>
      </c>
      <c r="E13" s="51">
        <v>2</v>
      </c>
      <c r="F13" s="52" t="s">
        <v>33</v>
      </c>
      <c r="G13" s="50">
        <v>2</v>
      </c>
      <c r="H13" s="51"/>
      <c r="I13" s="52"/>
      <c r="J13" s="50"/>
      <c r="K13" s="51"/>
      <c r="L13" s="52"/>
      <c r="M13" s="50"/>
      <c r="N13" s="51"/>
      <c r="O13" s="52"/>
      <c r="P13" s="53"/>
      <c r="Q13" s="51"/>
      <c r="R13" s="52"/>
      <c r="S13" s="50"/>
      <c r="T13" s="51"/>
      <c r="U13" s="52"/>
      <c r="V13" s="50"/>
      <c r="W13" s="86">
        <v>30</v>
      </c>
      <c r="X13" s="73">
        <v>2</v>
      </c>
    </row>
    <row r="14" spans="1:24" x14ac:dyDescent="0.25">
      <c r="A14" s="23" t="s">
        <v>52</v>
      </c>
      <c r="B14" s="47" t="s">
        <v>40</v>
      </c>
      <c r="C14" s="47"/>
      <c r="D14" s="61" t="s">
        <v>211</v>
      </c>
      <c r="E14" s="51"/>
      <c r="F14" s="52"/>
      <c r="G14" s="50"/>
      <c r="H14" s="51"/>
      <c r="I14" s="52"/>
      <c r="J14" s="50"/>
      <c r="K14" s="51"/>
      <c r="L14" s="52"/>
      <c r="M14" s="53"/>
      <c r="N14" s="51">
        <v>2</v>
      </c>
      <c r="O14" s="52" t="s">
        <v>33</v>
      </c>
      <c r="P14" s="53">
        <v>2</v>
      </c>
      <c r="Q14" s="51"/>
      <c r="R14" s="52"/>
      <c r="S14" s="50"/>
      <c r="T14" s="51"/>
      <c r="U14" s="52"/>
      <c r="V14" s="72"/>
      <c r="W14" s="86">
        <v>30</v>
      </c>
      <c r="X14" s="73">
        <v>2</v>
      </c>
    </row>
    <row r="15" spans="1:24" ht="15.75" thickBot="1" x14ac:dyDescent="0.3">
      <c r="A15" s="25" t="s">
        <v>53</v>
      </c>
      <c r="B15" s="133" t="s">
        <v>41</v>
      </c>
      <c r="C15" s="74"/>
      <c r="D15" s="105" t="s">
        <v>211</v>
      </c>
      <c r="E15" s="93"/>
      <c r="F15" s="94"/>
      <c r="G15" s="77"/>
      <c r="H15" s="93"/>
      <c r="I15" s="94"/>
      <c r="J15" s="77"/>
      <c r="K15" s="93">
        <v>2</v>
      </c>
      <c r="L15" s="94" t="s">
        <v>33</v>
      </c>
      <c r="M15" s="77">
        <v>2</v>
      </c>
      <c r="N15" s="93"/>
      <c r="O15" s="94"/>
      <c r="P15" s="78"/>
      <c r="Q15" s="93"/>
      <c r="R15" s="94"/>
      <c r="S15" s="77"/>
      <c r="T15" s="93"/>
      <c r="U15" s="94"/>
      <c r="V15" s="79"/>
      <c r="W15" s="134">
        <v>30</v>
      </c>
      <c r="X15" s="81">
        <v>2</v>
      </c>
    </row>
    <row r="16" spans="1:24" ht="23.25" x14ac:dyDescent="0.25">
      <c r="A16" s="302" t="s">
        <v>128</v>
      </c>
      <c r="B16" s="240" t="s">
        <v>348</v>
      </c>
      <c r="C16" s="104" t="s">
        <v>212</v>
      </c>
      <c r="D16" s="176" t="s">
        <v>42</v>
      </c>
      <c r="E16" s="149">
        <v>2</v>
      </c>
      <c r="F16" s="150" t="s">
        <v>33</v>
      </c>
      <c r="G16" s="82">
        <v>7</v>
      </c>
      <c r="H16" s="149">
        <v>2</v>
      </c>
      <c r="I16" s="150" t="s">
        <v>33</v>
      </c>
      <c r="J16" s="82">
        <v>7</v>
      </c>
      <c r="K16" s="149">
        <v>2</v>
      </c>
      <c r="L16" s="150" t="s">
        <v>33</v>
      </c>
      <c r="M16" s="82">
        <v>7</v>
      </c>
      <c r="N16" s="149">
        <v>2</v>
      </c>
      <c r="O16" s="150" t="s">
        <v>33</v>
      </c>
      <c r="P16" s="82">
        <v>7</v>
      </c>
      <c r="Q16" s="149">
        <v>2</v>
      </c>
      <c r="R16" s="150" t="s">
        <v>33</v>
      </c>
      <c r="S16" s="82">
        <v>7</v>
      </c>
      <c r="T16" s="149">
        <v>2</v>
      </c>
      <c r="U16" s="150" t="s">
        <v>42</v>
      </c>
      <c r="V16" s="82">
        <v>7</v>
      </c>
      <c r="W16" s="62">
        <v>180</v>
      </c>
      <c r="X16" s="241">
        <f t="shared" ref="X16" si="1">SUM(G16+J16+M16+P16+S16+V16)</f>
        <v>42</v>
      </c>
    </row>
    <row r="17" spans="1:24" ht="23.25" x14ac:dyDescent="0.25">
      <c r="A17" s="302" t="s">
        <v>129</v>
      </c>
      <c r="B17" s="147" t="s">
        <v>323</v>
      </c>
      <c r="C17" s="104" t="s">
        <v>212</v>
      </c>
      <c r="D17" s="61" t="s">
        <v>211</v>
      </c>
      <c r="E17" s="149">
        <v>1</v>
      </c>
      <c r="F17" s="150" t="s">
        <v>33</v>
      </c>
      <c r="G17" s="50">
        <v>1</v>
      </c>
      <c r="H17" s="149">
        <v>1</v>
      </c>
      <c r="I17" s="150" t="s">
        <v>33</v>
      </c>
      <c r="J17" s="50">
        <v>1</v>
      </c>
      <c r="K17" s="149">
        <v>1</v>
      </c>
      <c r="L17" s="150" t="s">
        <v>33</v>
      </c>
      <c r="M17" s="50">
        <v>1</v>
      </c>
      <c r="N17" s="149">
        <v>1</v>
      </c>
      <c r="O17" s="150" t="s">
        <v>33</v>
      </c>
      <c r="P17" s="50">
        <v>1</v>
      </c>
      <c r="Q17" s="149"/>
      <c r="R17" s="150"/>
      <c r="S17" s="50"/>
      <c r="T17" s="149"/>
      <c r="U17" s="150"/>
      <c r="V17" s="50"/>
      <c r="W17" s="131">
        <v>60</v>
      </c>
      <c r="X17" s="152">
        <f t="shared" ref="X17:X18" si="2">G17+J17+M17+P17+S17+V17</f>
        <v>4</v>
      </c>
    </row>
    <row r="18" spans="1:24" ht="25.5" x14ac:dyDescent="0.25">
      <c r="A18" s="302" t="s">
        <v>130</v>
      </c>
      <c r="B18" s="147" t="s">
        <v>325</v>
      </c>
      <c r="C18" s="104" t="s">
        <v>296</v>
      </c>
      <c r="D18" s="61" t="s">
        <v>211</v>
      </c>
      <c r="E18" s="149"/>
      <c r="F18" s="150"/>
      <c r="G18" s="50"/>
      <c r="H18" s="149"/>
      <c r="I18" s="150"/>
      <c r="J18" s="50"/>
      <c r="K18" s="149"/>
      <c r="L18" s="150"/>
      <c r="M18" s="50"/>
      <c r="N18" s="149"/>
      <c r="O18" s="150"/>
      <c r="P18" s="50"/>
      <c r="Q18" s="149">
        <v>1</v>
      </c>
      <c r="R18" s="150" t="s">
        <v>33</v>
      </c>
      <c r="S18" s="50">
        <v>1</v>
      </c>
      <c r="T18" s="149">
        <v>1</v>
      </c>
      <c r="U18" s="150" t="s">
        <v>33</v>
      </c>
      <c r="V18" s="50">
        <v>1</v>
      </c>
      <c r="W18" s="131">
        <v>90</v>
      </c>
      <c r="X18" s="152">
        <f t="shared" si="2"/>
        <v>2</v>
      </c>
    </row>
    <row r="19" spans="1:24" x14ac:dyDescent="0.25">
      <c r="A19" s="32" t="s">
        <v>77</v>
      </c>
      <c r="B19" s="47" t="s">
        <v>318</v>
      </c>
      <c r="C19" s="148"/>
      <c r="D19" s="177" t="s">
        <v>42</v>
      </c>
      <c r="E19" s="100">
        <v>1</v>
      </c>
      <c r="F19" s="101" t="s">
        <v>37</v>
      </c>
      <c r="G19" s="153">
        <v>1</v>
      </c>
      <c r="H19" s="100">
        <v>1</v>
      </c>
      <c r="I19" s="101" t="s">
        <v>37</v>
      </c>
      <c r="J19" s="153">
        <v>1</v>
      </c>
      <c r="K19" s="100">
        <v>1</v>
      </c>
      <c r="L19" s="101" t="s">
        <v>37</v>
      </c>
      <c r="M19" s="153">
        <v>1</v>
      </c>
      <c r="N19" s="100">
        <v>1</v>
      </c>
      <c r="O19" s="101" t="s">
        <v>37</v>
      </c>
      <c r="P19" s="153">
        <v>1</v>
      </c>
      <c r="Q19" s="100">
        <v>1</v>
      </c>
      <c r="R19" s="101" t="s">
        <v>37</v>
      </c>
      <c r="S19" s="153">
        <v>1</v>
      </c>
      <c r="T19" s="100">
        <v>1</v>
      </c>
      <c r="U19" s="101" t="s">
        <v>37</v>
      </c>
      <c r="V19" s="153">
        <v>1</v>
      </c>
      <c r="W19" s="157">
        <v>90</v>
      </c>
      <c r="X19" s="217">
        <f>SUM(G19+J19+M19+P19+S19+V19)</f>
        <v>6</v>
      </c>
    </row>
    <row r="20" spans="1:24" x14ac:dyDescent="0.25">
      <c r="A20" s="32" t="s">
        <v>108</v>
      </c>
      <c r="B20" s="47" t="s">
        <v>316</v>
      </c>
      <c r="C20" s="147"/>
      <c r="D20" s="177" t="s">
        <v>42</v>
      </c>
      <c r="E20" s="51">
        <v>4</v>
      </c>
      <c r="F20" s="52" t="s">
        <v>37</v>
      </c>
      <c r="G20" s="153">
        <v>4</v>
      </c>
      <c r="H20" s="51">
        <v>4</v>
      </c>
      <c r="I20" s="52" t="s">
        <v>37</v>
      </c>
      <c r="J20" s="153">
        <v>4</v>
      </c>
      <c r="K20" s="51">
        <v>4</v>
      </c>
      <c r="L20" s="52" t="s">
        <v>37</v>
      </c>
      <c r="M20" s="153">
        <v>4</v>
      </c>
      <c r="N20" s="51">
        <v>4</v>
      </c>
      <c r="O20" s="52" t="s">
        <v>37</v>
      </c>
      <c r="P20" s="153">
        <v>4</v>
      </c>
      <c r="Q20" s="51">
        <v>4</v>
      </c>
      <c r="R20" s="52" t="s">
        <v>37</v>
      </c>
      <c r="S20" s="153">
        <v>4</v>
      </c>
      <c r="T20" s="51">
        <v>4</v>
      </c>
      <c r="U20" s="52" t="s">
        <v>37</v>
      </c>
      <c r="V20" s="153">
        <v>4</v>
      </c>
      <c r="W20" s="157">
        <v>240</v>
      </c>
      <c r="X20" s="217">
        <f>G20+J20+M20+P20+S20+V20</f>
        <v>24</v>
      </c>
    </row>
    <row r="21" spans="1:24" x14ac:dyDescent="0.25">
      <c r="A21" s="239" t="s">
        <v>55</v>
      </c>
      <c r="B21" s="47" t="s">
        <v>319</v>
      </c>
      <c r="C21" s="147"/>
      <c r="D21" s="177" t="s">
        <v>42</v>
      </c>
      <c r="E21" s="51">
        <v>1</v>
      </c>
      <c r="F21" s="52" t="s">
        <v>37</v>
      </c>
      <c r="G21" s="153">
        <v>3</v>
      </c>
      <c r="H21" s="51">
        <v>1</v>
      </c>
      <c r="I21" s="52" t="s">
        <v>37</v>
      </c>
      <c r="J21" s="153">
        <v>3</v>
      </c>
      <c r="K21" s="51">
        <v>1</v>
      </c>
      <c r="L21" s="52" t="s">
        <v>37</v>
      </c>
      <c r="M21" s="153">
        <v>3</v>
      </c>
      <c r="N21" s="51">
        <v>1</v>
      </c>
      <c r="O21" s="52" t="s">
        <v>37</v>
      </c>
      <c r="P21" s="153">
        <v>3</v>
      </c>
      <c r="Q21" s="51">
        <v>1</v>
      </c>
      <c r="R21" s="52" t="s">
        <v>37</v>
      </c>
      <c r="S21" s="153">
        <v>3</v>
      </c>
      <c r="T21" s="51">
        <v>1</v>
      </c>
      <c r="U21" s="52" t="s">
        <v>37</v>
      </c>
      <c r="V21" s="153">
        <v>3</v>
      </c>
      <c r="W21" s="157">
        <v>90</v>
      </c>
      <c r="X21" s="217">
        <f>G21+J21+M21+P21+S21+V21</f>
        <v>18</v>
      </c>
    </row>
    <row r="22" spans="1:24" x14ac:dyDescent="0.25">
      <c r="A22" s="239" t="s">
        <v>89</v>
      </c>
      <c r="B22" s="47" t="s">
        <v>314</v>
      </c>
      <c r="C22" s="147"/>
      <c r="D22" s="177" t="s">
        <v>42</v>
      </c>
      <c r="E22" s="51">
        <v>2</v>
      </c>
      <c r="F22" s="52" t="s">
        <v>37</v>
      </c>
      <c r="G22" s="153">
        <v>2</v>
      </c>
      <c r="H22" s="51">
        <v>2</v>
      </c>
      <c r="I22" s="52" t="s">
        <v>37</v>
      </c>
      <c r="J22" s="153">
        <v>2</v>
      </c>
      <c r="K22" s="51">
        <v>2</v>
      </c>
      <c r="L22" s="52" t="s">
        <v>37</v>
      </c>
      <c r="M22" s="153">
        <v>2</v>
      </c>
      <c r="N22" s="51">
        <v>2</v>
      </c>
      <c r="O22" s="52" t="s">
        <v>37</v>
      </c>
      <c r="P22" s="153">
        <v>2</v>
      </c>
      <c r="Q22" s="51">
        <v>2</v>
      </c>
      <c r="R22" s="52" t="s">
        <v>37</v>
      </c>
      <c r="S22" s="153">
        <v>2</v>
      </c>
      <c r="T22" s="51">
        <v>2</v>
      </c>
      <c r="U22" s="52" t="s">
        <v>37</v>
      </c>
      <c r="V22" s="153">
        <v>2</v>
      </c>
      <c r="W22" s="157">
        <v>120</v>
      </c>
      <c r="X22" s="217">
        <f>G22+J22+M22+P22+S22+V22</f>
        <v>12</v>
      </c>
    </row>
    <row r="23" spans="1:24" ht="23.25" x14ac:dyDescent="0.25">
      <c r="A23" s="314" t="s">
        <v>313</v>
      </c>
      <c r="B23" s="47" t="s">
        <v>320</v>
      </c>
      <c r="C23" s="147"/>
      <c r="D23" s="177" t="s">
        <v>42</v>
      </c>
      <c r="E23" s="51">
        <v>1</v>
      </c>
      <c r="F23" s="52" t="s">
        <v>37</v>
      </c>
      <c r="G23" s="153">
        <v>1</v>
      </c>
      <c r="H23" s="51">
        <v>1</v>
      </c>
      <c r="I23" s="52" t="s">
        <v>37</v>
      </c>
      <c r="J23" s="153">
        <v>1</v>
      </c>
      <c r="K23" s="51"/>
      <c r="L23" s="52"/>
      <c r="M23" s="153"/>
      <c r="N23" s="48"/>
      <c r="O23" s="49"/>
      <c r="P23" s="153"/>
      <c r="Q23" s="51"/>
      <c r="R23" s="52"/>
      <c r="S23" s="153"/>
      <c r="T23" s="51"/>
      <c r="U23" s="52"/>
      <c r="V23" s="153"/>
      <c r="W23" s="157">
        <v>30</v>
      </c>
      <c r="X23" s="152">
        <f t="shared" ref="X23:X24" si="3">G23+J23+M23+P23+S23+V23</f>
        <v>2</v>
      </c>
    </row>
    <row r="24" spans="1:24" ht="35.25" thickBot="1" x14ac:dyDescent="0.3">
      <c r="A24" s="320" t="s">
        <v>204</v>
      </c>
      <c r="B24" s="74" t="s">
        <v>208</v>
      </c>
      <c r="C24" s="105" t="s">
        <v>212</v>
      </c>
      <c r="D24" s="178" t="s">
        <v>42</v>
      </c>
      <c r="E24" s="75"/>
      <c r="F24" s="76"/>
      <c r="G24" s="159"/>
      <c r="H24" s="93"/>
      <c r="I24" s="94"/>
      <c r="J24" s="159"/>
      <c r="K24" s="93"/>
      <c r="L24" s="94"/>
      <c r="M24" s="159"/>
      <c r="N24" s="75"/>
      <c r="O24" s="76"/>
      <c r="P24" s="159"/>
      <c r="Q24" s="93">
        <v>4</v>
      </c>
      <c r="R24" s="94" t="s">
        <v>42</v>
      </c>
      <c r="S24" s="159">
        <v>2</v>
      </c>
      <c r="T24" s="93">
        <v>4</v>
      </c>
      <c r="U24" s="94" t="s">
        <v>37</v>
      </c>
      <c r="V24" s="159">
        <v>2</v>
      </c>
      <c r="W24" s="160">
        <v>120</v>
      </c>
      <c r="X24" s="161">
        <f t="shared" si="3"/>
        <v>4</v>
      </c>
    </row>
    <row r="25" spans="1:24" x14ac:dyDescent="0.25">
      <c r="A25" s="311" t="s">
        <v>307</v>
      </c>
      <c r="B25" s="97" t="s">
        <v>205</v>
      </c>
      <c r="C25" s="223"/>
      <c r="D25" s="107" t="s">
        <v>81</v>
      </c>
      <c r="E25" s="138"/>
      <c r="F25" s="139"/>
      <c r="G25" s="50"/>
      <c r="H25" s="51"/>
      <c r="I25" s="52"/>
      <c r="J25" s="50"/>
      <c r="K25" s="138"/>
      <c r="L25" s="139"/>
      <c r="M25" s="50"/>
      <c r="N25" s="51"/>
      <c r="O25" s="52"/>
      <c r="P25" s="50"/>
      <c r="Q25" s="51">
        <v>0</v>
      </c>
      <c r="R25" s="52" t="s">
        <v>42</v>
      </c>
      <c r="S25" s="50">
        <v>3</v>
      </c>
      <c r="T25" s="51">
        <v>0</v>
      </c>
      <c r="U25" s="52" t="s">
        <v>37</v>
      </c>
      <c r="V25" s="50">
        <v>3</v>
      </c>
      <c r="W25" s="131"/>
      <c r="X25" s="152">
        <v>6</v>
      </c>
    </row>
    <row r="26" spans="1:24" ht="15.75" thickBot="1" x14ac:dyDescent="0.3">
      <c r="A26" s="251"/>
      <c r="B26" s="224" t="s">
        <v>207</v>
      </c>
      <c r="C26" s="224"/>
      <c r="D26" s="224"/>
      <c r="E26" s="141"/>
      <c r="F26" s="142"/>
      <c r="G26" s="77"/>
      <c r="H26" s="141"/>
      <c r="I26" s="142"/>
      <c r="J26" s="77">
        <v>1</v>
      </c>
      <c r="K26" s="141"/>
      <c r="L26" s="142"/>
      <c r="M26" s="77">
        <v>3</v>
      </c>
      <c r="N26" s="141"/>
      <c r="O26" s="142"/>
      <c r="P26" s="77">
        <v>4</v>
      </c>
      <c r="Q26" s="93"/>
      <c r="R26" s="94"/>
      <c r="S26" s="77"/>
      <c r="T26" s="93"/>
      <c r="U26" s="94"/>
      <c r="V26" s="77">
        <v>2</v>
      </c>
      <c r="W26" s="96"/>
      <c r="X26" s="188">
        <f>G26+J26+M26+P26+S26+V26</f>
        <v>10</v>
      </c>
    </row>
    <row r="27" spans="1:24" ht="15.75" thickBot="1" x14ac:dyDescent="0.3">
      <c r="A27" s="360" t="s">
        <v>388</v>
      </c>
      <c r="B27" s="74" t="s">
        <v>45</v>
      </c>
      <c r="C27" s="146"/>
      <c r="D27" s="256" t="s">
        <v>42</v>
      </c>
      <c r="E27" s="144">
        <v>1</v>
      </c>
      <c r="F27" s="113" t="s">
        <v>237</v>
      </c>
      <c r="G27" s="145"/>
      <c r="H27" s="144">
        <v>1</v>
      </c>
      <c r="I27" s="113" t="s">
        <v>237</v>
      </c>
      <c r="J27" s="145"/>
      <c r="K27" s="144"/>
      <c r="L27" s="113"/>
      <c r="M27" s="145"/>
      <c r="N27" s="144"/>
      <c r="O27" s="113"/>
      <c r="P27" s="145"/>
      <c r="Q27" s="144"/>
      <c r="R27" s="113"/>
      <c r="S27" s="145"/>
      <c r="T27" s="144"/>
      <c r="U27" s="113"/>
      <c r="V27" s="145"/>
      <c r="W27" s="110">
        <f>15*(E27+H27+K27+N27+Q27+T27)</f>
        <v>30</v>
      </c>
      <c r="X27" s="109">
        <f>G27+J27+M27+P27+S27+V27</f>
        <v>0</v>
      </c>
    </row>
    <row r="28" spans="1:24" s="60" customFormat="1" ht="18.75" customHeight="1" thickBot="1" x14ac:dyDescent="0.3">
      <c r="A28" s="313"/>
      <c r="B28" s="74" t="s">
        <v>385</v>
      </c>
      <c r="C28" s="105" t="s">
        <v>295</v>
      </c>
      <c r="D28" s="105"/>
      <c r="E28" s="93"/>
      <c r="F28" s="94"/>
      <c r="G28" s="77"/>
      <c r="H28" s="93"/>
      <c r="I28" s="94"/>
      <c r="J28" s="77"/>
      <c r="K28" s="93"/>
      <c r="L28" s="94"/>
      <c r="M28" s="77"/>
      <c r="N28" s="93"/>
      <c r="O28" s="94"/>
      <c r="P28" s="78"/>
      <c r="Q28" s="93"/>
      <c r="R28" s="94"/>
      <c r="S28" s="78"/>
      <c r="T28" s="93"/>
      <c r="U28" s="94" t="s">
        <v>218</v>
      </c>
      <c r="V28" s="77">
        <v>0</v>
      </c>
      <c r="W28" s="96">
        <f t="shared" ref="W28" si="4">15*(E28+H28+K28+N28+Q28+T28)</f>
        <v>0</v>
      </c>
      <c r="X28" s="81">
        <f t="shared" ref="X28" si="5">SUM(G28+J28+M28+P28+S28+V28)</f>
        <v>0</v>
      </c>
    </row>
    <row r="29" spans="1:24" ht="15.75" thickBot="1" x14ac:dyDescent="0.3">
      <c r="B29" s="26" t="s">
        <v>46</v>
      </c>
      <c r="C29" s="26"/>
      <c r="D29" s="26"/>
      <c r="E29" s="27">
        <f>SUM(E6:E26)</f>
        <v>21</v>
      </c>
      <c r="F29" s="28"/>
      <c r="G29" s="29">
        <f>SUM(G6:G26)</f>
        <v>31</v>
      </c>
      <c r="H29" s="27">
        <f>SUM(H6:H26)</f>
        <v>19</v>
      </c>
      <c r="I29" s="28"/>
      <c r="J29" s="29">
        <f>SUM(J6:J26)</f>
        <v>30</v>
      </c>
      <c r="K29" s="27">
        <f>SUM(K6:K26)</f>
        <v>17</v>
      </c>
      <c r="L29" s="28"/>
      <c r="M29" s="29">
        <f>SUM(M6:M26)</f>
        <v>29</v>
      </c>
      <c r="N29" s="27">
        <f>SUM(N6:N26)</f>
        <v>17</v>
      </c>
      <c r="O29" s="28"/>
      <c r="P29" s="29">
        <f>SUM(P6:P26)</f>
        <v>30</v>
      </c>
      <c r="Q29" s="27">
        <f>SUM(Q6:Q26)</f>
        <v>20</v>
      </c>
      <c r="R29" s="28"/>
      <c r="S29" s="29">
        <f t="shared" ref="S29:X29" si="6">SUM(S6:S26)</f>
        <v>30</v>
      </c>
      <c r="T29" s="27">
        <f t="shared" si="6"/>
        <v>19</v>
      </c>
      <c r="U29" s="28"/>
      <c r="V29" s="29">
        <f t="shared" si="6"/>
        <v>30</v>
      </c>
      <c r="W29" s="382">
        <f t="shared" si="6"/>
        <v>1575</v>
      </c>
      <c r="X29" s="36">
        <f t="shared" si="6"/>
        <v>180</v>
      </c>
    </row>
    <row r="31" spans="1:24" x14ac:dyDescent="0.25">
      <c r="A31" s="174" t="s">
        <v>229</v>
      </c>
      <c r="D31" s="108"/>
    </row>
    <row r="32" spans="1:24" x14ac:dyDescent="0.25">
      <c r="A32" s="174" t="s">
        <v>232</v>
      </c>
      <c r="D32" s="108"/>
      <c r="O32" s="181" t="s">
        <v>230</v>
      </c>
      <c r="P32" s="174"/>
      <c r="T32" s="174" t="s">
        <v>231</v>
      </c>
    </row>
    <row r="33" spans="1:20" x14ac:dyDescent="0.25">
      <c r="A33" s="57" t="s">
        <v>260</v>
      </c>
      <c r="E33" s="174"/>
      <c r="O33" s="181" t="s">
        <v>239</v>
      </c>
      <c r="P33" s="174"/>
      <c r="T33" s="174" t="s">
        <v>235</v>
      </c>
    </row>
    <row r="34" spans="1:20" x14ac:dyDescent="0.25">
      <c r="A34" s="57" t="s">
        <v>245</v>
      </c>
      <c r="E34" s="174"/>
      <c r="O34" s="181" t="s">
        <v>240</v>
      </c>
      <c r="P34" s="57"/>
      <c r="T34" s="57" t="s">
        <v>233</v>
      </c>
    </row>
    <row r="35" spans="1:20" x14ac:dyDescent="0.25">
      <c r="A35" s="57" t="s">
        <v>234</v>
      </c>
      <c r="E35" s="57"/>
      <c r="O35" s="181" t="s">
        <v>241</v>
      </c>
      <c r="P35" s="57"/>
      <c r="T35" s="174" t="s">
        <v>238</v>
      </c>
    </row>
    <row r="36" spans="1:20" x14ac:dyDescent="0.25">
      <c r="A36" s="58" t="s">
        <v>261</v>
      </c>
      <c r="D36" s="57"/>
      <c r="E36" s="57"/>
      <c r="J36" s="57"/>
      <c r="K36" s="57"/>
      <c r="L36" s="57"/>
      <c r="M36" s="57"/>
      <c r="N36" s="57"/>
      <c r="P36" s="57"/>
      <c r="T36" s="174" t="s">
        <v>236</v>
      </c>
    </row>
    <row r="37" spans="1:20" x14ac:dyDescent="0.25">
      <c r="D37" s="108"/>
      <c r="T37" s="174" t="s">
        <v>246</v>
      </c>
    </row>
    <row r="38" spans="1:20" x14ac:dyDescent="0.25">
      <c r="A38" s="173" t="s">
        <v>243</v>
      </c>
      <c r="D38" s="108"/>
    </row>
    <row r="39" spans="1:20" x14ac:dyDescent="0.25">
      <c r="A39" s="57" t="s">
        <v>248</v>
      </c>
      <c r="E39" s="57"/>
      <c r="N39" s="174"/>
    </row>
    <row r="40" spans="1:20" x14ac:dyDescent="0.25">
      <c r="A40" s="57" t="s">
        <v>249</v>
      </c>
      <c r="B40" s="57"/>
      <c r="C40" s="57"/>
      <c r="D40" s="108"/>
      <c r="N40" s="174"/>
    </row>
    <row r="41" spans="1:20" x14ac:dyDescent="0.25">
      <c r="A41" s="57" t="s">
        <v>202</v>
      </c>
      <c r="B41" s="57"/>
      <c r="C41" s="57"/>
      <c r="D41" s="108"/>
      <c r="N41" s="57"/>
    </row>
    <row r="42" spans="1:20" x14ac:dyDescent="0.25">
      <c r="A42" s="57" t="s">
        <v>203</v>
      </c>
      <c r="B42" s="57"/>
      <c r="C42" s="57"/>
      <c r="D42" s="108"/>
      <c r="M42" s="57"/>
      <c r="N42" s="57"/>
    </row>
    <row r="43" spans="1:20" x14ac:dyDescent="0.25">
      <c r="A43" s="59"/>
      <c r="C43" s="108"/>
      <c r="D43" s="108"/>
    </row>
  </sheetData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43"/>
  <sheetViews>
    <sheetView workbookViewId="0">
      <selection activeCell="W29" sqref="W29"/>
    </sheetView>
  </sheetViews>
  <sheetFormatPr defaultRowHeight="15" x14ac:dyDescent="0.25"/>
  <cols>
    <col min="1" max="1" width="18" bestFit="1" customWidth="1"/>
    <col min="2" max="2" width="40.28515625" customWidth="1"/>
    <col min="3" max="3" width="15.5703125" customWidth="1"/>
    <col min="4" max="4" width="13" customWidth="1"/>
    <col min="5" max="22" width="4.140625" customWidth="1"/>
    <col min="23" max="23" width="5" bestFit="1" customWidth="1"/>
    <col min="24" max="24" width="4" bestFit="1" customWidth="1"/>
    <col min="25" max="25" width="6.28515625" customWidth="1"/>
  </cols>
  <sheetData>
    <row r="1" spans="1:24" ht="15.75" customHeight="1" thickBot="1" x14ac:dyDescent="0.3">
      <c r="A1" s="499" t="s">
        <v>299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1"/>
    </row>
    <row r="2" spans="1:24" ht="15.75" thickBot="1" x14ac:dyDescent="0.3">
      <c r="A2" s="502" t="s">
        <v>199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4"/>
    </row>
    <row r="3" spans="1:24" ht="15.75" thickBot="1" x14ac:dyDescent="0.3">
      <c r="A3" s="394" t="s">
        <v>389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6"/>
    </row>
    <row r="4" spans="1:24" x14ac:dyDescent="0.25">
      <c r="A4" s="401" t="s">
        <v>47</v>
      </c>
      <c r="B4" s="385" t="s">
        <v>24</v>
      </c>
      <c r="C4" s="383" t="s">
        <v>200</v>
      </c>
      <c r="D4" s="387" t="s">
        <v>201</v>
      </c>
      <c r="E4" s="403" t="s">
        <v>25</v>
      </c>
      <c r="F4" s="404"/>
      <c r="G4" s="405"/>
      <c r="H4" s="406" t="s">
        <v>26</v>
      </c>
      <c r="I4" s="404"/>
      <c r="J4" s="405"/>
      <c r="K4" s="406" t="s">
        <v>27</v>
      </c>
      <c r="L4" s="404"/>
      <c r="M4" s="405"/>
      <c r="N4" s="406" t="s">
        <v>28</v>
      </c>
      <c r="O4" s="407"/>
      <c r="P4" s="408"/>
      <c r="Q4" s="406" t="s">
        <v>29</v>
      </c>
      <c r="R4" s="407"/>
      <c r="S4" s="408"/>
      <c r="T4" s="406" t="s">
        <v>30</v>
      </c>
      <c r="U4" s="407"/>
      <c r="V4" s="408"/>
      <c r="W4" s="397" t="s">
        <v>31</v>
      </c>
      <c r="X4" s="399" t="s">
        <v>32</v>
      </c>
    </row>
    <row r="5" spans="1:24" ht="15.75" thickBot="1" x14ac:dyDescent="0.3">
      <c r="A5" s="402"/>
      <c r="B5" s="386"/>
      <c r="C5" s="384"/>
      <c r="D5" s="387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398"/>
      <c r="X5" s="400"/>
    </row>
    <row r="6" spans="1:24" x14ac:dyDescent="0.25">
      <c r="A6" s="182" t="s">
        <v>193</v>
      </c>
      <c r="B6" s="63" t="s">
        <v>329</v>
      </c>
      <c r="C6" s="103" t="s">
        <v>212</v>
      </c>
      <c r="D6" s="103" t="s">
        <v>211</v>
      </c>
      <c r="E6" s="111">
        <v>2</v>
      </c>
      <c r="F6" s="112" t="s">
        <v>33</v>
      </c>
      <c r="G6" s="64">
        <v>3</v>
      </c>
      <c r="H6" s="111">
        <v>2</v>
      </c>
      <c r="I6" s="112" t="s">
        <v>33</v>
      </c>
      <c r="J6" s="64">
        <v>3</v>
      </c>
      <c r="K6" s="111">
        <v>2</v>
      </c>
      <c r="L6" s="112" t="s">
        <v>33</v>
      </c>
      <c r="M6" s="64">
        <v>3</v>
      </c>
      <c r="N6" s="111">
        <v>2</v>
      </c>
      <c r="O6" s="112" t="s">
        <v>33</v>
      </c>
      <c r="P6" s="65">
        <v>3</v>
      </c>
      <c r="Q6" s="111">
        <v>2</v>
      </c>
      <c r="R6" s="112" t="s">
        <v>33</v>
      </c>
      <c r="S6" s="64">
        <v>3</v>
      </c>
      <c r="T6" s="111">
        <v>2</v>
      </c>
      <c r="U6" s="112" t="s">
        <v>33</v>
      </c>
      <c r="V6" s="64">
        <v>3</v>
      </c>
      <c r="W6" s="130">
        <v>180</v>
      </c>
      <c r="X6" s="67">
        <f>SUM(G6+J6+M6+P6+S6+V6)</f>
        <v>18</v>
      </c>
    </row>
    <row r="7" spans="1:24" x14ac:dyDescent="0.25">
      <c r="A7" s="183" t="s">
        <v>194</v>
      </c>
      <c r="B7" s="68" t="s">
        <v>34</v>
      </c>
      <c r="C7" s="104" t="s">
        <v>270</v>
      </c>
      <c r="D7" s="104"/>
      <c r="E7" s="100"/>
      <c r="F7" s="101"/>
      <c r="G7" s="69"/>
      <c r="H7" s="100"/>
      <c r="I7" s="101"/>
      <c r="J7" s="69"/>
      <c r="K7" s="100"/>
      <c r="L7" s="101"/>
      <c r="M7" s="69"/>
      <c r="N7" s="100"/>
      <c r="O7" s="101"/>
      <c r="P7" s="70"/>
      <c r="Q7" s="100"/>
      <c r="R7" s="101"/>
      <c r="S7" s="69"/>
      <c r="T7" s="100"/>
      <c r="U7" s="101" t="s">
        <v>209</v>
      </c>
      <c r="V7" s="69">
        <v>0</v>
      </c>
      <c r="W7" s="131"/>
      <c r="X7" s="184">
        <f t="shared" ref="X7:X12" si="0">SUM(G7+J7+M7+P7+S7+V7)</f>
        <v>0</v>
      </c>
    </row>
    <row r="8" spans="1:24" x14ac:dyDescent="0.25">
      <c r="A8" s="32" t="s">
        <v>195</v>
      </c>
      <c r="B8" s="47" t="s">
        <v>36</v>
      </c>
      <c r="C8" s="61" t="s">
        <v>212</v>
      </c>
      <c r="D8" s="61" t="s">
        <v>211</v>
      </c>
      <c r="E8" s="51">
        <v>1</v>
      </c>
      <c r="F8" s="52" t="s">
        <v>33</v>
      </c>
      <c r="G8" s="50">
        <v>1</v>
      </c>
      <c r="H8" s="51">
        <v>1</v>
      </c>
      <c r="I8" s="52" t="s">
        <v>81</v>
      </c>
      <c r="J8" s="50">
        <v>1</v>
      </c>
      <c r="K8" s="51"/>
      <c r="L8" s="52"/>
      <c r="M8" s="50"/>
      <c r="N8" s="51"/>
      <c r="O8" s="52"/>
      <c r="P8" s="53"/>
      <c r="Q8" s="51"/>
      <c r="R8" s="52"/>
      <c r="S8" s="50"/>
      <c r="T8" s="51"/>
      <c r="U8" s="52"/>
      <c r="V8" s="72"/>
      <c r="W8" s="83">
        <v>30</v>
      </c>
      <c r="X8" s="185">
        <f t="shared" si="0"/>
        <v>2</v>
      </c>
    </row>
    <row r="9" spans="1:24" x14ac:dyDescent="0.25">
      <c r="A9" s="32" t="s">
        <v>196</v>
      </c>
      <c r="B9" s="47" t="s">
        <v>223</v>
      </c>
      <c r="C9" s="61" t="s">
        <v>212</v>
      </c>
      <c r="D9" s="61" t="s">
        <v>211</v>
      </c>
      <c r="E9" s="51">
        <v>2</v>
      </c>
      <c r="F9" s="52" t="s">
        <v>37</v>
      </c>
      <c r="G9" s="50">
        <v>2</v>
      </c>
      <c r="H9" s="51">
        <v>2</v>
      </c>
      <c r="I9" s="52" t="s">
        <v>37</v>
      </c>
      <c r="J9" s="50">
        <v>2</v>
      </c>
      <c r="K9" s="51">
        <v>1</v>
      </c>
      <c r="L9" s="52" t="s">
        <v>37</v>
      </c>
      <c r="M9" s="50">
        <v>1</v>
      </c>
      <c r="N9" s="51">
        <v>1</v>
      </c>
      <c r="O9" s="52" t="s">
        <v>37</v>
      </c>
      <c r="P9" s="53">
        <v>1</v>
      </c>
      <c r="Q9" s="51">
        <v>1</v>
      </c>
      <c r="R9" s="52" t="s">
        <v>37</v>
      </c>
      <c r="S9" s="53">
        <v>1</v>
      </c>
      <c r="T9" s="51"/>
      <c r="U9" s="52"/>
      <c r="V9" s="72"/>
      <c r="W9" s="86">
        <v>105</v>
      </c>
      <c r="X9" s="186">
        <f t="shared" si="0"/>
        <v>7</v>
      </c>
    </row>
    <row r="10" spans="1:24" x14ac:dyDescent="0.25">
      <c r="A10" s="23" t="s">
        <v>48</v>
      </c>
      <c r="B10" s="47" t="s">
        <v>224</v>
      </c>
      <c r="C10" s="61" t="s">
        <v>212</v>
      </c>
      <c r="D10" s="61" t="s">
        <v>211</v>
      </c>
      <c r="E10" s="51">
        <v>2</v>
      </c>
      <c r="F10" s="52" t="s">
        <v>37</v>
      </c>
      <c r="G10" s="50">
        <v>4</v>
      </c>
      <c r="H10" s="51">
        <v>2</v>
      </c>
      <c r="I10" s="52" t="s">
        <v>37</v>
      </c>
      <c r="J10" s="50">
        <v>4</v>
      </c>
      <c r="K10" s="51">
        <v>1</v>
      </c>
      <c r="L10" s="52" t="s">
        <v>37</v>
      </c>
      <c r="M10" s="50">
        <v>2</v>
      </c>
      <c r="N10" s="51">
        <v>1</v>
      </c>
      <c r="O10" s="52" t="s">
        <v>37</v>
      </c>
      <c r="P10" s="53">
        <v>2</v>
      </c>
      <c r="Q10" s="51">
        <v>1</v>
      </c>
      <c r="R10" s="52" t="s">
        <v>37</v>
      </c>
      <c r="S10" s="53">
        <v>2</v>
      </c>
      <c r="T10" s="51"/>
      <c r="U10" s="52"/>
      <c r="V10" s="72"/>
      <c r="W10" s="86">
        <v>105</v>
      </c>
      <c r="X10" s="73">
        <f t="shared" si="0"/>
        <v>14</v>
      </c>
    </row>
    <row r="11" spans="1:24" x14ac:dyDescent="0.25">
      <c r="A11" s="23" t="s">
        <v>49</v>
      </c>
      <c r="B11" s="47" t="s">
        <v>225</v>
      </c>
      <c r="C11" s="61" t="s">
        <v>212</v>
      </c>
      <c r="D11" s="61" t="s">
        <v>42</v>
      </c>
      <c r="E11" s="51"/>
      <c r="F11" s="52"/>
      <c r="G11" s="50"/>
      <c r="H11" s="51"/>
      <c r="I11" s="52"/>
      <c r="J11" s="50"/>
      <c r="K11" s="51"/>
      <c r="L11" s="52"/>
      <c r="M11" s="50"/>
      <c r="N11" s="51"/>
      <c r="O11" s="52"/>
      <c r="P11" s="53"/>
      <c r="Q11" s="51">
        <v>1</v>
      </c>
      <c r="R11" s="52" t="s">
        <v>37</v>
      </c>
      <c r="S11" s="53">
        <v>1</v>
      </c>
      <c r="T11" s="51">
        <v>2</v>
      </c>
      <c r="U11" s="52" t="s">
        <v>37</v>
      </c>
      <c r="V11" s="50">
        <v>2</v>
      </c>
      <c r="W11" s="86">
        <v>45</v>
      </c>
      <c r="X11" s="73">
        <f t="shared" si="0"/>
        <v>3</v>
      </c>
    </row>
    <row r="12" spans="1:24" ht="38.25" x14ac:dyDescent="0.25">
      <c r="A12" s="23" t="s">
        <v>50</v>
      </c>
      <c r="B12" s="47" t="s">
        <v>387</v>
      </c>
      <c r="C12" s="61" t="s">
        <v>220</v>
      </c>
      <c r="D12" s="61"/>
      <c r="E12" s="51"/>
      <c r="F12" s="52"/>
      <c r="G12" s="50"/>
      <c r="H12" s="51"/>
      <c r="I12" s="52"/>
      <c r="J12" s="50"/>
      <c r="K12" s="51"/>
      <c r="L12" s="52"/>
      <c r="M12" s="50"/>
      <c r="N12" s="51"/>
      <c r="O12" s="52"/>
      <c r="P12" s="53"/>
      <c r="Q12" s="51"/>
      <c r="R12" s="52"/>
      <c r="S12" s="53"/>
      <c r="T12" s="51"/>
      <c r="U12" s="52" t="s">
        <v>209</v>
      </c>
      <c r="V12" s="50">
        <v>0</v>
      </c>
      <c r="W12" s="86"/>
      <c r="X12" s="71">
        <f t="shared" si="0"/>
        <v>0</v>
      </c>
    </row>
    <row r="13" spans="1:24" x14ac:dyDescent="0.25">
      <c r="A13" s="23" t="s">
        <v>51</v>
      </c>
      <c r="B13" s="47" t="s">
        <v>38</v>
      </c>
      <c r="C13" s="47"/>
      <c r="D13" s="61" t="s">
        <v>211</v>
      </c>
      <c r="E13" s="51">
        <v>2</v>
      </c>
      <c r="F13" s="52" t="s">
        <v>33</v>
      </c>
      <c r="G13" s="50">
        <v>2</v>
      </c>
      <c r="H13" s="51"/>
      <c r="I13" s="52"/>
      <c r="J13" s="50"/>
      <c r="K13" s="51"/>
      <c r="L13" s="52"/>
      <c r="M13" s="50"/>
      <c r="N13" s="51"/>
      <c r="O13" s="52"/>
      <c r="P13" s="53"/>
      <c r="Q13" s="51"/>
      <c r="R13" s="52"/>
      <c r="S13" s="50"/>
      <c r="T13" s="51"/>
      <c r="U13" s="52"/>
      <c r="V13" s="50"/>
      <c r="W13" s="86">
        <v>30</v>
      </c>
      <c r="X13" s="73">
        <v>2</v>
      </c>
    </row>
    <row r="14" spans="1:24" x14ac:dyDescent="0.25">
      <c r="A14" s="23" t="s">
        <v>52</v>
      </c>
      <c r="B14" s="47" t="s">
        <v>40</v>
      </c>
      <c r="C14" s="47"/>
      <c r="D14" s="61" t="s">
        <v>211</v>
      </c>
      <c r="E14" s="51"/>
      <c r="F14" s="52"/>
      <c r="G14" s="50"/>
      <c r="H14" s="51"/>
      <c r="I14" s="52"/>
      <c r="J14" s="50"/>
      <c r="K14" s="51"/>
      <c r="L14" s="52"/>
      <c r="M14" s="53"/>
      <c r="N14" s="51">
        <v>2</v>
      </c>
      <c r="O14" s="52" t="s">
        <v>33</v>
      </c>
      <c r="P14" s="53">
        <v>2</v>
      </c>
      <c r="Q14" s="51"/>
      <c r="R14" s="52"/>
      <c r="S14" s="50"/>
      <c r="T14" s="51"/>
      <c r="U14" s="52"/>
      <c r="V14" s="72"/>
      <c r="W14" s="86">
        <v>30</v>
      </c>
      <c r="X14" s="73">
        <v>2</v>
      </c>
    </row>
    <row r="15" spans="1:24" ht="15.75" thickBot="1" x14ac:dyDescent="0.3">
      <c r="A15" s="25" t="s">
        <v>53</v>
      </c>
      <c r="B15" s="133" t="s">
        <v>41</v>
      </c>
      <c r="C15" s="74"/>
      <c r="D15" s="105" t="s">
        <v>211</v>
      </c>
      <c r="E15" s="93"/>
      <c r="F15" s="94"/>
      <c r="G15" s="77"/>
      <c r="H15" s="93"/>
      <c r="I15" s="94"/>
      <c r="J15" s="77"/>
      <c r="K15" s="93">
        <v>2</v>
      </c>
      <c r="L15" s="94" t="s">
        <v>33</v>
      </c>
      <c r="M15" s="77">
        <v>2</v>
      </c>
      <c r="N15" s="93"/>
      <c r="O15" s="94"/>
      <c r="P15" s="78"/>
      <c r="Q15" s="93"/>
      <c r="R15" s="94"/>
      <c r="S15" s="77"/>
      <c r="T15" s="93"/>
      <c r="U15" s="94"/>
      <c r="V15" s="79"/>
      <c r="W15" s="134">
        <v>30</v>
      </c>
      <c r="X15" s="81">
        <v>2</v>
      </c>
    </row>
    <row r="16" spans="1:24" x14ac:dyDescent="0.25">
      <c r="A16" s="302" t="s">
        <v>131</v>
      </c>
      <c r="B16" s="240" t="s">
        <v>349</v>
      </c>
      <c r="C16" s="104" t="s">
        <v>212</v>
      </c>
      <c r="D16" s="176" t="s">
        <v>42</v>
      </c>
      <c r="E16" s="149">
        <v>2</v>
      </c>
      <c r="F16" s="150" t="s">
        <v>33</v>
      </c>
      <c r="G16" s="82">
        <v>7</v>
      </c>
      <c r="H16" s="149">
        <v>2</v>
      </c>
      <c r="I16" s="150" t="s">
        <v>33</v>
      </c>
      <c r="J16" s="82">
        <v>7</v>
      </c>
      <c r="K16" s="149">
        <v>2</v>
      </c>
      <c r="L16" s="150" t="s">
        <v>33</v>
      </c>
      <c r="M16" s="82">
        <v>7</v>
      </c>
      <c r="N16" s="149">
        <v>2</v>
      </c>
      <c r="O16" s="150" t="s">
        <v>33</v>
      </c>
      <c r="P16" s="82">
        <v>7</v>
      </c>
      <c r="Q16" s="149">
        <v>2</v>
      </c>
      <c r="R16" s="150" t="s">
        <v>33</v>
      </c>
      <c r="S16" s="82">
        <v>7</v>
      </c>
      <c r="T16" s="149">
        <v>2</v>
      </c>
      <c r="U16" s="150" t="s">
        <v>42</v>
      </c>
      <c r="V16" s="82">
        <v>7</v>
      </c>
      <c r="W16" s="62">
        <v>180</v>
      </c>
      <c r="X16" s="152">
        <f t="shared" ref="X16:X19" si="1">G16+J16+M16+P16+S16+V16</f>
        <v>42</v>
      </c>
    </row>
    <row r="17" spans="1:24" x14ac:dyDescent="0.25">
      <c r="A17" s="302" t="s">
        <v>132</v>
      </c>
      <c r="B17" s="147" t="s">
        <v>323</v>
      </c>
      <c r="C17" s="104" t="s">
        <v>212</v>
      </c>
      <c r="D17" s="61" t="s">
        <v>211</v>
      </c>
      <c r="E17" s="149">
        <v>1</v>
      </c>
      <c r="F17" s="150" t="s">
        <v>33</v>
      </c>
      <c r="G17" s="50">
        <v>1</v>
      </c>
      <c r="H17" s="149">
        <v>1</v>
      </c>
      <c r="I17" s="150" t="s">
        <v>33</v>
      </c>
      <c r="J17" s="50">
        <v>1</v>
      </c>
      <c r="K17" s="149">
        <v>1</v>
      </c>
      <c r="L17" s="150" t="s">
        <v>33</v>
      </c>
      <c r="M17" s="50">
        <v>1</v>
      </c>
      <c r="N17" s="149">
        <v>1</v>
      </c>
      <c r="O17" s="150" t="s">
        <v>33</v>
      </c>
      <c r="P17" s="50">
        <v>1</v>
      </c>
      <c r="Q17" s="149"/>
      <c r="R17" s="150"/>
      <c r="S17" s="50"/>
      <c r="T17" s="149"/>
      <c r="U17" s="150"/>
      <c r="V17" s="50"/>
      <c r="W17" s="131">
        <v>60</v>
      </c>
      <c r="X17" s="152">
        <f t="shared" si="1"/>
        <v>4</v>
      </c>
    </row>
    <row r="18" spans="1:24" ht="25.5" x14ac:dyDescent="0.25">
      <c r="A18" s="302" t="s">
        <v>133</v>
      </c>
      <c r="B18" s="147" t="s">
        <v>325</v>
      </c>
      <c r="C18" s="104" t="s">
        <v>298</v>
      </c>
      <c r="D18" s="61" t="s">
        <v>211</v>
      </c>
      <c r="E18" s="149"/>
      <c r="F18" s="150"/>
      <c r="G18" s="50"/>
      <c r="H18" s="149"/>
      <c r="I18" s="150"/>
      <c r="J18" s="50"/>
      <c r="K18" s="149"/>
      <c r="L18" s="150"/>
      <c r="M18" s="50"/>
      <c r="N18" s="149"/>
      <c r="O18" s="150"/>
      <c r="P18" s="50"/>
      <c r="Q18" s="149">
        <v>1</v>
      </c>
      <c r="R18" s="150" t="s">
        <v>33</v>
      </c>
      <c r="S18" s="50">
        <v>1</v>
      </c>
      <c r="T18" s="149">
        <v>1</v>
      </c>
      <c r="U18" s="150" t="s">
        <v>33</v>
      </c>
      <c r="V18" s="50">
        <v>1</v>
      </c>
      <c r="W18" s="131">
        <v>90</v>
      </c>
      <c r="X18" s="152">
        <f t="shared" si="1"/>
        <v>2</v>
      </c>
    </row>
    <row r="19" spans="1:24" x14ac:dyDescent="0.25">
      <c r="A19" s="32" t="s">
        <v>77</v>
      </c>
      <c r="B19" s="47" t="s">
        <v>318</v>
      </c>
      <c r="C19" s="148"/>
      <c r="D19" s="177" t="s">
        <v>42</v>
      </c>
      <c r="E19" s="100">
        <v>1</v>
      </c>
      <c r="F19" s="101" t="s">
        <v>37</v>
      </c>
      <c r="G19" s="153">
        <v>1</v>
      </c>
      <c r="H19" s="100">
        <v>1</v>
      </c>
      <c r="I19" s="101" t="s">
        <v>37</v>
      </c>
      <c r="J19" s="153">
        <v>1</v>
      </c>
      <c r="K19" s="100">
        <v>1</v>
      </c>
      <c r="L19" s="101" t="s">
        <v>37</v>
      </c>
      <c r="M19" s="153">
        <v>1</v>
      </c>
      <c r="N19" s="100">
        <v>1</v>
      </c>
      <c r="O19" s="101" t="s">
        <v>37</v>
      </c>
      <c r="P19" s="153">
        <v>1</v>
      </c>
      <c r="Q19" s="100">
        <v>1</v>
      </c>
      <c r="R19" s="101" t="s">
        <v>37</v>
      </c>
      <c r="S19" s="153">
        <v>1</v>
      </c>
      <c r="T19" s="100">
        <v>1</v>
      </c>
      <c r="U19" s="101" t="s">
        <v>37</v>
      </c>
      <c r="V19" s="153">
        <v>1</v>
      </c>
      <c r="W19" s="157">
        <v>90</v>
      </c>
      <c r="X19" s="152">
        <f t="shared" si="1"/>
        <v>6</v>
      </c>
    </row>
    <row r="20" spans="1:24" x14ac:dyDescent="0.25">
      <c r="A20" s="239" t="s">
        <v>108</v>
      </c>
      <c r="B20" s="47" t="s">
        <v>316</v>
      </c>
      <c r="C20" s="147"/>
      <c r="D20" s="177" t="s">
        <v>42</v>
      </c>
      <c r="E20" s="51">
        <v>4</v>
      </c>
      <c r="F20" s="52" t="s">
        <v>37</v>
      </c>
      <c r="G20" s="153">
        <v>4</v>
      </c>
      <c r="H20" s="51">
        <v>4</v>
      </c>
      <c r="I20" s="52" t="s">
        <v>37</v>
      </c>
      <c r="J20" s="153">
        <v>4</v>
      </c>
      <c r="K20" s="51">
        <v>4</v>
      </c>
      <c r="L20" s="52" t="s">
        <v>37</v>
      </c>
      <c r="M20" s="153">
        <v>4</v>
      </c>
      <c r="N20" s="51">
        <v>4</v>
      </c>
      <c r="O20" s="52" t="s">
        <v>37</v>
      </c>
      <c r="P20" s="153">
        <v>4</v>
      </c>
      <c r="Q20" s="51">
        <v>4</v>
      </c>
      <c r="R20" s="52" t="s">
        <v>37</v>
      </c>
      <c r="S20" s="153">
        <v>4</v>
      </c>
      <c r="T20" s="51">
        <v>4</v>
      </c>
      <c r="U20" s="52" t="s">
        <v>37</v>
      </c>
      <c r="V20" s="153">
        <v>4</v>
      </c>
      <c r="W20" s="157">
        <v>240</v>
      </c>
      <c r="X20" s="217">
        <f>G20+J20+M20+P20+S20+V20</f>
        <v>24</v>
      </c>
    </row>
    <row r="21" spans="1:24" x14ac:dyDescent="0.25">
      <c r="A21" s="239" t="s">
        <v>55</v>
      </c>
      <c r="B21" s="47" t="s">
        <v>319</v>
      </c>
      <c r="C21" s="147"/>
      <c r="D21" s="177" t="s">
        <v>42</v>
      </c>
      <c r="E21" s="51">
        <v>1</v>
      </c>
      <c r="F21" s="52" t="s">
        <v>37</v>
      </c>
      <c r="G21" s="153">
        <v>3</v>
      </c>
      <c r="H21" s="51">
        <v>1</v>
      </c>
      <c r="I21" s="52" t="s">
        <v>37</v>
      </c>
      <c r="J21" s="153">
        <v>3</v>
      </c>
      <c r="K21" s="51">
        <v>1</v>
      </c>
      <c r="L21" s="52" t="s">
        <v>37</v>
      </c>
      <c r="M21" s="153">
        <v>3</v>
      </c>
      <c r="N21" s="51">
        <v>1</v>
      </c>
      <c r="O21" s="52" t="s">
        <v>37</v>
      </c>
      <c r="P21" s="153">
        <v>3</v>
      </c>
      <c r="Q21" s="51">
        <v>1</v>
      </c>
      <c r="R21" s="52" t="s">
        <v>37</v>
      </c>
      <c r="S21" s="153">
        <v>3</v>
      </c>
      <c r="T21" s="51">
        <v>1</v>
      </c>
      <c r="U21" s="52" t="s">
        <v>37</v>
      </c>
      <c r="V21" s="153">
        <v>3</v>
      </c>
      <c r="W21" s="157">
        <v>90</v>
      </c>
      <c r="X21" s="217">
        <f>G21+J21+M21+P21+S21+V21</f>
        <v>18</v>
      </c>
    </row>
    <row r="22" spans="1:24" x14ac:dyDescent="0.25">
      <c r="A22" s="239" t="s">
        <v>89</v>
      </c>
      <c r="B22" s="47" t="s">
        <v>314</v>
      </c>
      <c r="C22" s="147"/>
      <c r="D22" s="177" t="s">
        <v>42</v>
      </c>
      <c r="E22" s="51">
        <v>2</v>
      </c>
      <c r="F22" s="52" t="s">
        <v>37</v>
      </c>
      <c r="G22" s="153">
        <v>2</v>
      </c>
      <c r="H22" s="51">
        <v>2</v>
      </c>
      <c r="I22" s="52" t="s">
        <v>37</v>
      </c>
      <c r="J22" s="153">
        <v>2</v>
      </c>
      <c r="K22" s="51">
        <v>2</v>
      </c>
      <c r="L22" s="52" t="s">
        <v>37</v>
      </c>
      <c r="M22" s="153">
        <v>2</v>
      </c>
      <c r="N22" s="51">
        <v>2</v>
      </c>
      <c r="O22" s="52" t="s">
        <v>37</v>
      </c>
      <c r="P22" s="153">
        <v>2</v>
      </c>
      <c r="Q22" s="51">
        <v>2</v>
      </c>
      <c r="R22" s="52" t="s">
        <v>37</v>
      </c>
      <c r="S22" s="153">
        <v>2</v>
      </c>
      <c r="T22" s="51">
        <v>2</v>
      </c>
      <c r="U22" s="52" t="s">
        <v>37</v>
      </c>
      <c r="V22" s="153">
        <v>2</v>
      </c>
      <c r="W22" s="157">
        <v>120</v>
      </c>
      <c r="X22" s="217">
        <f>G22+J22+M22+P22+S22+V22</f>
        <v>12</v>
      </c>
    </row>
    <row r="23" spans="1:24" x14ac:dyDescent="0.25">
      <c r="A23" s="314" t="s">
        <v>313</v>
      </c>
      <c r="B23" s="47" t="s">
        <v>320</v>
      </c>
      <c r="C23" s="147"/>
      <c r="D23" s="177" t="s">
        <v>42</v>
      </c>
      <c r="E23" s="51">
        <v>1</v>
      </c>
      <c r="F23" s="52" t="s">
        <v>37</v>
      </c>
      <c r="G23" s="153">
        <v>1</v>
      </c>
      <c r="H23" s="51">
        <v>1</v>
      </c>
      <c r="I23" s="52" t="s">
        <v>37</v>
      </c>
      <c r="J23" s="153">
        <v>1</v>
      </c>
      <c r="K23" s="48"/>
      <c r="L23" s="49"/>
      <c r="M23" s="153"/>
      <c r="N23" s="51"/>
      <c r="O23" s="52"/>
      <c r="P23" s="153"/>
      <c r="Q23" s="51"/>
      <c r="R23" s="52"/>
      <c r="S23" s="153"/>
      <c r="T23" s="51"/>
      <c r="U23" s="52"/>
      <c r="V23" s="153"/>
      <c r="W23" s="157">
        <v>30</v>
      </c>
      <c r="X23" s="152">
        <f t="shared" ref="X23:X24" si="2">G23+J23+M23+P23+S23+V23</f>
        <v>2</v>
      </c>
    </row>
    <row r="24" spans="1:24" ht="24" thickBot="1" x14ac:dyDescent="0.3">
      <c r="A24" s="320" t="s">
        <v>204</v>
      </c>
      <c r="B24" s="74" t="s">
        <v>208</v>
      </c>
      <c r="C24" s="105" t="s">
        <v>212</v>
      </c>
      <c r="D24" s="178" t="s">
        <v>42</v>
      </c>
      <c r="E24" s="75"/>
      <c r="F24" s="76"/>
      <c r="G24" s="159"/>
      <c r="H24" s="93"/>
      <c r="I24" s="94"/>
      <c r="J24" s="159"/>
      <c r="K24" s="93"/>
      <c r="L24" s="94"/>
      <c r="M24" s="159"/>
      <c r="N24" s="75"/>
      <c r="O24" s="76"/>
      <c r="P24" s="159"/>
      <c r="Q24" s="93">
        <v>4</v>
      </c>
      <c r="R24" s="94" t="s">
        <v>42</v>
      </c>
      <c r="S24" s="159">
        <v>2</v>
      </c>
      <c r="T24" s="93">
        <v>4</v>
      </c>
      <c r="U24" s="94" t="s">
        <v>37</v>
      </c>
      <c r="V24" s="159">
        <v>2</v>
      </c>
      <c r="W24" s="160">
        <v>120</v>
      </c>
      <c r="X24" s="161">
        <f t="shared" si="2"/>
        <v>4</v>
      </c>
    </row>
    <row r="25" spans="1:24" x14ac:dyDescent="0.25">
      <c r="A25" s="311" t="s">
        <v>307</v>
      </c>
      <c r="B25" s="97" t="s">
        <v>205</v>
      </c>
      <c r="C25" s="223"/>
      <c r="D25" s="107" t="s">
        <v>81</v>
      </c>
      <c r="E25" s="138"/>
      <c r="F25" s="139"/>
      <c r="G25" s="50"/>
      <c r="H25" s="51"/>
      <c r="I25" s="52"/>
      <c r="J25" s="50"/>
      <c r="K25" s="138"/>
      <c r="L25" s="139"/>
      <c r="M25" s="50"/>
      <c r="N25" s="51"/>
      <c r="O25" s="52"/>
      <c r="P25" s="50"/>
      <c r="Q25" s="51">
        <v>0</v>
      </c>
      <c r="R25" s="52" t="s">
        <v>42</v>
      </c>
      <c r="S25" s="50">
        <v>3</v>
      </c>
      <c r="T25" s="51">
        <v>0</v>
      </c>
      <c r="U25" s="52" t="s">
        <v>37</v>
      </c>
      <c r="V25" s="50">
        <v>3</v>
      </c>
      <c r="W25" s="131"/>
      <c r="X25" s="152">
        <v>6</v>
      </c>
    </row>
    <row r="26" spans="1:24" ht="15.75" thickBot="1" x14ac:dyDescent="0.3">
      <c r="A26" s="251"/>
      <c r="B26" s="224" t="s">
        <v>207</v>
      </c>
      <c r="C26" s="224"/>
      <c r="D26" s="224"/>
      <c r="E26" s="141"/>
      <c r="F26" s="142"/>
      <c r="G26" s="77"/>
      <c r="H26" s="141"/>
      <c r="I26" s="142"/>
      <c r="J26" s="77">
        <v>1</v>
      </c>
      <c r="K26" s="141"/>
      <c r="L26" s="142"/>
      <c r="M26" s="77">
        <v>4</v>
      </c>
      <c r="N26" s="141"/>
      <c r="O26" s="142"/>
      <c r="P26" s="77">
        <v>3</v>
      </c>
      <c r="Q26" s="93"/>
      <c r="R26" s="94"/>
      <c r="S26" s="77"/>
      <c r="T26" s="93"/>
      <c r="U26" s="94"/>
      <c r="V26" s="77">
        <v>2</v>
      </c>
      <c r="W26" s="96"/>
      <c r="X26" s="152">
        <f>G26+J26+M26+P26+S26+V26</f>
        <v>10</v>
      </c>
    </row>
    <row r="27" spans="1:24" ht="15.75" thickBot="1" x14ac:dyDescent="0.3">
      <c r="A27" s="360" t="s">
        <v>388</v>
      </c>
      <c r="B27" s="74" t="s">
        <v>45</v>
      </c>
      <c r="C27" s="146"/>
      <c r="D27" s="256" t="s">
        <v>42</v>
      </c>
      <c r="E27" s="144">
        <v>1</v>
      </c>
      <c r="F27" s="113" t="s">
        <v>237</v>
      </c>
      <c r="G27" s="145"/>
      <c r="H27" s="144">
        <v>1</v>
      </c>
      <c r="I27" s="113" t="s">
        <v>237</v>
      </c>
      <c r="J27" s="145"/>
      <c r="K27" s="144"/>
      <c r="L27" s="113"/>
      <c r="M27" s="145"/>
      <c r="N27" s="144"/>
      <c r="O27" s="113"/>
      <c r="P27" s="145"/>
      <c r="Q27" s="144"/>
      <c r="R27" s="113"/>
      <c r="S27" s="145"/>
      <c r="T27" s="144"/>
      <c r="U27" s="113"/>
      <c r="V27" s="145"/>
      <c r="W27" s="110">
        <f>15*(E27+H27+K27+N27+Q27+T27)</f>
        <v>30</v>
      </c>
      <c r="X27" s="109">
        <f>G27+J27+M27+P27+S27+V27</f>
        <v>0</v>
      </c>
    </row>
    <row r="28" spans="1:24" s="60" customFormat="1" ht="18.75" customHeight="1" thickBot="1" x14ac:dyDescent="0.3">
      <c r="A28" s="313"/>
      <c r="B28" s="74" t="s">
        <v>385</v>
      </c>
      <c r="C28" s="105" t="s">
        <v>297</v>
      </c>
      <c r="D28" s="105"/>
      <c r="E28" s="93"/>
      <c r="F28" s="94"/>
      <c r="G28" s="77"/>
      <c r="H28" s="93"/>
      <c r="I28" s="94"/>
      <c r="J28" s="77"/>
      <c r="K28" s="93"/>
      <c r="L28" s="94"/>
      <c r="M28" s="77"/>
      <c r="N28" s="93"/>
      <c r="O28" s="94"/>
      <c r="P28" s="78"/>
      <c r="Q28" s="93"/>
      <c r="R28" s="94"/>
      <c r="S28" s="78"/>
      <c r="T28" s="93"/>
      <c r="U28" s="94" t="s">
        <v>218</v>
      </c>
      <c r="V28" s="77">
        <v>0</v>
      </c>
      <c r="W28" s="96">
        <f t="shared" ref="W28" si="3">15*(E28+H28+K28+N28+Q28+T28)</f>
        <v>0</v>
      </c>
      <c r="X28" s="81">
        <f t="shared" ref="X28" si="4">SUM(G28+J28+M28+P28+S28+V28)</f>
        <v>0</v>
      </c>
    </row>
    <row r="29" spans="1:24" ht="15.75" thickBot="1" x14ac:dyDescent="0.3">
      <c r="B29" s="26" t="s">
        <v>46</v>
      </c>
      <c r="C29" s="26"/>
      <c r="D29" s="26"/>
      <c r="E29" s="27">
        <f>SUM(E6:E26)</f>
        <v>21</v>
      </c>
      <c r="F29" s="28"/>
      <c r="G29" s="29">
        <f>SUM(G6:G26)</f>
        <v>31</v>
      </c>
      <c r="H29" s="27">
        <f>SUM(H6:H26)</f>
        <v>19</v>
      </c>
      <c r="I29" s="28"/>
      <c r="J29" s="29">
        <f>SUM(J6:J26)</f>
        <v>30</v>
      </c>
      <c r="K29" s="27">
        <f>SUM(K6:K26)</f>
        <v>17</v>
      </c>
      <c r="L29" s="28"/>
      <c r="M29" s="29">
        <f>SUM(M6:M26)</f>
        <v>30</v>
      </c>
      <c r="N29" s="27">
        <f>SUM(N6:N26)</f>
        <v>17</v>
      </c>
      <c r="O29" s="28"/>
      <c r="P29" s="29">
        <f>SUM(P6:P26)</f>
        <v>29</v>
      </c>
      <c r="Q29" s="27">
        <f>SUM(Q6:Q26)</f>
        <v>20</v>
      </c>
      <c r="R29" s="28"/>
      <c r="S29" s="29">
        <f t="shared" ref="S29:X29" si="5">SUM(S6:S26)</f>
        <v>30</v>
      </c>
      <c r="T29" s="27">
        <f t="shared" si="5"/>
        <v>19</v>
      </c>
      <c r="U29" s="28">
        <f t="shared" si="5"/>
        <v>0</v>
      </c>
      <c r="V29" s="29">
        <f t="shared" si="5"/>
        <v>30</v>
      </c>
      <c r="W29" s="382">
        <f t="shared" si="5"/>
        <v>1575</v>
      </c>
      <c r="X29" s="36">
        <f t="shared" si="5"/>
        <v>180</v>
      </c>
    </row>
    <row r="31" spans="1:24" x14ac:dyDescent="0.25">
      <c r="A31" s="174" t="s">
        <v>229</v>
      </c>
      <c r="D31" s="108"/>
    </row>
    <row r="32" spans="1:24" x14ac:dyDescent="0.25">
      <c r="A32" s="174" t="s">
        <v>232</v>
      </c>
      <c r="D32" s="108"/>
      <c r="O32" s="181" t="s">
        <v>230</v>
      </c>
      <c r="P32" s="174"/>
      <c r="T32" s="174" t="s">
        <v>231</v>
      </c>
    </row>
    <row r="33" spans="1:20" x14ac:dyDescent="0.25">
      <c r="A33" s="57" t="s">
        <v>260</v>
      </c>
      <c r="E33" s="174"/>
      <c r="O33" s="181" t="s">
        <v>239</v>
      </c>
      <c r="P33" s="174"/>
      <c r="T33" s="174" t="s">
        <v>235</v>
      </c>
    </row>
    <row r="34" spans="1:20" x14ac:dyDescent="0.25">
      <c r="A34" s="57" t="s">
        <v>245</v>
      </c>
      <c r="E34" s="174"/>
      <c r="O34" s="181" t="s">
        <v>240</v>
      </c>
      <c r="P34" s="57"/>
      <c r="T34" s="57" t="s">
        <v>233</v>
      </c>
    </row>
    <row r="35" spans="1:20" x14ac:dyDescent="0.25">
      <c r="A35" s="57" t="s">
        <v>234</v>
      </c>
      <c r="E35" s="57"/>
      <c r="O35" s="181" t="s">
        <v>241</v>
      </c>
      <c r="P35" s="57"/>
      <c r="T35" s="174" t="s">
        <v>238</v>
      </c>
    </row>
    <row r="36" spans="1:20" x14ac:dyDescent="0.25">
      <c r="A36" s="58" t="s">
        <v>261</v>
      </c>
      <c r="D36" s="57"/>
      <c r="E36" s="57"/>
      <c r="J36" s="57"/>
      <c r="K36" s="57"/>
      <c r="L36" s="57"/>
      <c r="M36" s="57"/>
      <c r="N36" s="57"/>
      <c r="P36" s="57"/>
      <c r="T36" s="174" t="s">
        <v>236</v>
      </c>
    </row>
    <row r="37" spans="1:20" x14ac:dyDescent="0.25">
      <c r="D37" s="108"/>
      <c r="T37" s="174" t="s">
        <v>246</v>
      </c>
    </row>
    <row r="38" spans="1:20" x14ac:dyDescent="0.25">
      <c r="A38" s="173" t="s">
        <v>243</v>
      </c>
      <c r="D38" s="108"/>
    </row>
    <row r="39" spans="1:20" x14ac:dyDescent="0.25">
      <c r="A39" s="57" t="s">
        <v>248</v>
      </c>
      <c r="E39" s="57"/>
      <c r="N39" s="174"/>
    </row>
    <row r="40" spans="1:20" x14ac:dyDescent="0.25">
      <c r="A40" s="57" t="s">
        <v>249</v>
      </c>
      <c r="B40" s="57"/>
      <c r="C40" s="57"/>
      <c r="D40" s="108"/>
      <c r="N40" s="174"/>
    </row>
    <row r="41" spans="1:20" x14ac:dyDescent="0.25">
      <c r="A41" s="57" t="s">
        <v>202</v>
      </c>
      <c r="B41" s="57"/>
      <c r="C41" s="57"/>
      <c r="D41" s="108"/>
      <c r="N41" s="57"/>
    </row>
    <row r="42" spans="1:20" x14ac:dyDescent="0.25">
      <c r="A42" s="57" t="s">
        <v>203</v>
      </c>
      <c r="B42" s="57"/>
      <c r="C42" s="57"/>
      <c r="D42" s="108"/>
      <c r="M42" s="57"/>
      <c r="N42" s="57"/>
    </row>
    <row r="43" spans="1:20" x14ac:dyDescent="0.25">
      <c r="A43" s="59"/>
      <c r="C43" s="108"/>
      <c r="D43" s="108"/>
    </row>
  </sheetData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42"/>
  <sheetViews>
    <sheetView workbookViewId="0">
      <selection activeCell="W29" sqref="W29"/>
    </sheetView>
  </sheetViews>
  <sheetFormatPr defaultRowHeight="15" x14ac:dyDescent="0.25"/>
  <cols>
    <col min="1" max="1" width="17.42578125" customWidth="1"/>
    <col min="2" max="2" width="40.140625" bestFit="1" customWidth="1"/>
    <col min="3" max="3" width="15.28515625" customWidth="1"/>
    <col min="4" max="4" width="8.85546875" customWidth="1"/>
    <col min="5" max="22" width="3.5703125" customWidth="1"/>
    <col min="23" max="23" width="5" bestFit="1" customWidth="1"/>
    <col min="24" max="24" width="4" bestFit="1" customWidth="1"/>
  </cols>
  <sheetData>
    <row r="1" spans="1:24" ht="15.75" customHeight="1" thickBot="1" x14ac:dyDescent="0.3">
      <c r="A1" s="505" t="s">
        <v>300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7"/>
    </row>
    <row r="2" spans="1:24" ht="15.75" thickBot="1" x14ac:dyDescent="0.3">
      <c r="A2" s="508" t="s">
        <v>199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09"/>
      <c r="V2" s="509"/>
      <c r="W2" s="509"/>
      <c r="X2" s="510"/>
    </row>
    <row r="3" spans="1:24" ht="15.75" thickBot="1" x14ac:dyDescent="0.3">
      <c r="A3" s="394" t="s">
        <v>389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6"/>
    </row>
    <row r="4" spans="1:24" x14ac:dyDescent="0.25">
      <c r="A4" s="401" t="s">
        <v>47</v>
      </c>
      <c r="B4" s="385" t="s">
        <v>24</v>
      </c>
      <c r="C4" s="383" t="s">
        <v>200</v>
      </c>
      <c r="D4" s="387" t="s">
        <v>201</v>
      </c>
      <c r="E4" s="403" t="s">
        <v>25</v>
      </c>
      <c r="F4" s="404"/>
      <c r="G4" s="405"/>
      <c r="H4" s="406" t="s">
        <v>26</v>
      </c>
      <c r="I4" s="404"/>
      <c r="J4" s="405"/>
      <c r="K4" s="406" t="s">
        <v>27</v>
      </c>
      <c r="L4" s="404"/>
      <c r="M4" s="405"/>
      <c r="N4" s="406" t="s">
        <v>28</v>
      </c>
      <c r="O4" s="407"/>
      <c r="P4" s="408"/>
      <c r="Q4" s="406" t="s">
        <v>29</v>
      </c>
      <c r="R4" s="407"/>
      <c r="S4" s="408"/>
      <c r="T4" s="406" t="s">
        <v>30</v>
      </c>
      <c r="U4" s="407"/>
      <c r="V4" s="408"/>
      <c r="W4" s="397" t="s">
        <v>31</v>
      </c>
      <c r="X4" s="399" t="s">
        <v>32</v>
      </c>
    </row>
    <row r="5" spans="1:24" ht="15.75" thickBot="1" x14ac:dyDescent="0.3">
      <c r="A5" s="402"/>
      <c r="B5" s="386"/>
      <c r="C5" s="384"/>
      <c r="D5" s="387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398"/>
      <c r="X5" s="400"/>
    </row>
    <row r="6" spans="1:24" x14ac:dyDescent="0.25">
      <c r="A6" s="182" t="s">
        <v>193</v>
      </c>
      <c r="B6" s="63" t="s">
        <v>329</v>
      </c>
      <c r="C6" s="103" t="s">
        <v>212</v>
      </c>
      <c r="D6" s="103" t="s">
        <v>211</v>
      </c>
      <c r="E6" s="111">
        <v>2</v>
      </c>
      <c r="F6" s="112" t="s">
        <v>33</v>
      </c>
      <c r="G6" s="64">
        <v>3</v>
      </c>
      <c r="H6" s="111">
        <v>2</v>
      </c>
      <c r="I6" s="112" t="s">
        <v>33</v>
      </c>
      <c r="J6" s="64">
        <v>3</v>
      </c>
      <c r="K6" s="111">
        <v>2</v>
      </c>
      <c r="L6" s="112" t="s">
        <v>33</v>
      </c>
      <c r="M6" s="64">
        <v>3</v>
      </c>
      <c r="N6" s="111">
        <v>2</v>
      </c>
      <c r="O6" s="112" t="s">
        <v>33</v>
      </c>
      <c r="P6" s="65">
        <v>3</v>
      </c>
      <c r="Q6" s="111">
        <v>2</v>
      </c>
      <c r="R6" s="112" t="s">
        <v>33</v>
      </c>
      <c r="S6" s="64">
        <v>3</v>
      </c>
      <c r="T6" s="111">
        <v>2</v>
      </c>
      <c r="U6" s="112" t="s">
        <v>33</v>
      </c>
      <c r="V6" s="64">
        <v>3</v>
      </c>
      <c r="W6" s="130">
        <v>180</v>
      </c>
      <c r="X6" s="67">
        <f>SUM(G6+J6+M6+P6+S6+V6)</f>
        <v>18</v>
      </c>
    </row>
    <row r="7" spans="1:24" x14ac:dyDescent="0.25">
      <c r="A7" s="183" t="s">
        <v>194</v>
      </c>
      <c r="B7" s="68" t="s">
        <v>34</v>
      </c>
      <c r="C7" s="104" t="s">
        <v>270</v>
      </c>
      <c r="D7" s="104"/>
      <c r="E7" s="100"/>
      <c r="F7" s="101"/>
      <c r="G7" s="69"/>
      <c r="H7" s="100"/>
      <c r="I7" s="101"/>
      <c r="J7" s="69"/>
      <c r="K7" s="100"/>
      <c r="L7" s="101"/>
      <c r="M7" s="69"/>
      <c r="N7" s="100"/>
      <c r="O7" s="101"/>
      <c r="P7" s="70"/>
      <c r="Q7" s="100"/>
      <c r="R7" s="101"/>
      <c r="S7" s="69"/>
      <c r="T7" s="100"/>
      <c r="U7" s="101" t="s">
        <v>209</v>
      </c>
      <c r="V7" s="69">
        <v>0</v>
      </c>
      <c r="W7" s="131"/>
      <c r="X7" s="184">
        <f t="shared" ref="X7:X12" si="0">SUM(G7+J7+M7+P7+S7+V7)</f>
        <v>0</v>
      </c>
    </row>
    <row r="8" spans="1:24" x14ac:dyDescent="0.25">
      <c r="A8" s="32" t="s">
        <v>195</v>
      </c>
      <c r="B8" s="47" t="s">
        <v>36</v>
      </c>
      <c r="C8" s="61" t="s">
        <v>212</v>
      </c>
      <c r="D8" s="61" t="s">
        <v>211</v>
      </c>
      <c r="E8" s="51">
        <v>1</v>
      </c>
      <c r="F8" s="52" t="s">
        <v>33</v>
      </c>
      <c r="G8" s="50">
        <v>1</v>
      </c>
      <c r="H8" s="51">
        <v>1</v>
      </c>
      <c r="I8" s="52" t="s">
        <v>81</v>
      </c>
      <c r="J8" s="50">
        <v>1</v>
      </c>
      <c r="K8" s="51"/>
      <c r="L8" s="52"/>
      <c r="M8" s="50"/>
      <c r="N8" s="51"/>
      <c r="O8" s="52"/>
      <c r="P8" s="53"/>
      <c r="Q8" s="51"/>
      <c r="R8" s="52"/>
      <c r="S8" s="50"/>
      <c r="T8" s="51"/>
      <c r="U8" s="52"/>
      <c r="V8" s="72"/>
      <c r="W8" s="83">
        <v>30</v>
      </c>
      <c r="X8" s="185">
        <f t="shared" si="0"/>
        <v>2</v>
      </c>
    </row>
    <row r="9" spans="1:24" x14ac:dyDescent="0.25">
      <c r="A9" s="32" t="s">
        <v>196</v>
      </c>
      <c r="B9" s="47" t="s">
        <v>223</v>
      </c>
      <c r="C9" s="61" t="s">
        <v>212</v>
      </c>
      <c r="D9" s="61" t="s">
        <v>211</v>
      </c>
      <c r="E9" s="51">
        <v>2</v>
      </c>
      <c r="F9" s="52" t="s">
        <v>37</v>
      </c>
      <c r="G9" s="50">
        <v>2</v>
      </c>
      <c r="H9" s="51">
        <v>2</v>
      </c>
      <c r="I9" s="52" t="s">
        <v>37</v>
      </c>
      <c r="J9" s="50">
        <v>2</v>
      </c>
      <c r="K9" s="51">
        <v>1</v>
      </c>
      <c r="L9" s="52" t="s">
        <v>37</v>
      </c>
      <c r="M9" s="50">
        <v>1</v>
      </c>
      <c r="N9" s="51">
        <v>1</v>
      </c>
      <c r="O9" s="52" t="s">
        <v>37</v>
      </c>
      <c r="P9" s="53">
        <v>1</v>
      </c>
      <c r="Q9" s="51">
        <v>1</v>
      </c>
      <c r="R9" s="52" t="s">
        <v>37</v>
      </c>
      <c r="S9" s="53">
        <v>1</v>
      </c>
      <c r="T9" s="51"/>
      <c r="U9" s="52"/>
      <c r="V9" s="72"/>
      <c r="W9" s="86">
        <v>105</v>
      </c>
      <c r="X9" s="186">
        <f t="shared" si="0"/>
        <v>7</v>
      </c>
    </row>
    <row r="10" spans="1:24" x14ac:dyDescent="0.25">
      <c r="A10" s="23" t="s">
        <v>48</v>
      </c>
      <c r="B10" s="47" t="s">
        <v>224</v>
      </c>
      <c r="C10" s="61" t="s">
        <v>212</v>
      </c>
      <c r="D10" s="61" t="s">
        <v>211</v>
      </c>
      <c r="E10" s="51">
        <v>2</v>
      </c>
      <c r="F10" s="52" t="s">
        <v>37</v>
      </c>
      <c r="G10" s="50">
        <v>4</v>
      </c>
      <c r="H10" s="51">
        <v>2</v>
      </c>
      <c r="I10" s="52" t="s">
        <v>37</v>
      </c>
      <c r="J10" s="50">
        <v>4</v>
      </c>
      <c r="K10" s="51">
        <v>1</v>
      </c>
      <c r="L10" s="52" t="s">
        <v>37</v>
      </c>
      <c r="M10" s="50">
        <v>2</v>
      </c>
      <c r="N10" s="51">
        <v>1</v>
      </c>
      <c r="O10" s="52" t="s">
        <v>37</v>
      </c>
      <c r="P10" s="53">
        <v>2</v>
      </c>
      <c r="Q10" s="51">
        <v>1</v>
      </c>
      <c r="R10" s="52" t="s">
        <v>37</v>
      </c>
      <c r="S10" s="53">
        <v>2</v>
      </c>
      <c r="T10" s="51"/>
      <c r="U10" s="52"/>
      <c r="V10" s="72"/>
      <c r="W10" s="86">
        <v>105</v>
      </c>
      <c r="X10" s="73">
        <f t="shared" si="0"/>
        <v>14</v>
      </c>
    </row>
    <row r="11" spans="1:24" x14ac:dyDescent="0.25">
      <c r="A11" s="23" t="s">
        <v>49</v>
      </c>
      <c r="B11" s="47" t="s">
        <v>225</v>
      </c>
      <c r="C11" s="61" t="s">
        <v>212</v>
      </c>
      <c r="D11" s="61" t="s">
        <v>42</v>
      </c>
      <c r="E11" s="51"/>
      <c r="F11" s="52"/>
      <c r="G11" s="50"/>
      <c r="H11" s="51"/>
      <c r="I11" s="52"/>
      <c r="J11" s="50"/>
      <c r="K11" s="51"/>
      <c r="L11" s="52"/>
      <c r="M11" s="50"/>
      <c r="N11" s="51"/>
      <c r="O11" s="52"/>
      <c r="P11" s="53"/>
      <c r="Q11" s="51">
        <v>1</v>
      </c>
      <c r="R11" s="52" t="s">
        <v>37</v>
      </c>
      <c r="S11" s="53">
        <v>1</v>
      </c>
      <c r="T11" s="51">
        <v>2</v>
      </c>
      <c r="U11" s="52" t="s">
        <v>37</v>
      </c>
      <c r="V11" s="50">
        <v>2</v>
      </c>
      <c r="W11" s="86">
        <v>45</v>
      </c>
      <c r="X11" s="73">
        <f t="shared" si="0"/>
        <v>3</v>
      </c>
    </row>
    <row r="12" spans="1:24" ht="38.25" x14ac:dyDescent="0.25">
      <c r="A12" s="23" t="s">
        <v>50</v>
      </c>
      <c r="B12" s="47" t="s">
        <v>387</v>
      </c>
      <c r="C12" s="61" t="s">
        <v>220</v>
      </c>
      <c r="D12" s="61"/>
      <c r="E12" s="51"/>
      <c r="F12" s="52"/>
      <c r="G12" s="50"/>
      <c r="H12" s="51"/>
      <c r="I12" s="52"/>
      <c r="J12" s="50"/>
      <c r="K12" s="51"/>
      <c r="L12" s="52"/>
      <c r="M12" s="50"/>
      <c r="N12" s="51"/>
      <c r="O12" s="52"/>
      <c r="P12" s="53"/>
      <c r="Q12" s="51"/>
      <c r="R12" s="52"/>
      <c r="S12" s="53"/>
      <c r="T12" s="51"/>
      <c r="U12" s="52" t="s">
        <v>209</v>
      </c>
      <c r="V12" s="50">
        <v>0</v>
      </c>
      <c r="W12" s="86"/>
      <c r="X12" s="71">
        <f t="shared" si="0"/>
        <v>0</v>
      </c>
    </row>
    <row r="13" spans="1:24" x14ac:dyDescent="0.25">
      <c r="A13" s="23" t="s">
        <v>51</v>
      </c>
      <c r="B13" s="47" t="s">
        <v>38</v>
      </c>
      <c r="C13" s="47"/>
      <c r="D13" s="61" t="s">
        <v>211</v>
      </c>
      <c r="E13" s="51">
        <v>2</v>
      </c>
      <c r="F13" s="52" t="s">
        <v>33</v>
      </c>
      <c r="G13" s="50">
        <v>2</v>
      </c>
      <c r="H13" s="51"/>
      <c r="I13" s="52"/>
      <c r="J13" s="50"/>
      <c r="K13" s="51"/>
      <c r="L13" s="52"/>
      <c r="M13" s="50"/>
      <c r="N13" s="51"/>
      <c r="O13" s="52"/>
      <c r="P13" s="53"/>
      <c r="Q13" s="51"/>
      <c r="R13" s="52"/>
      <c r="S13" s="50"/>
      <c r="T13" s="51"/>
      <c r="U13" s="52"/>
      <c r="V13" s="50"/>
      <c r="W13" s="86">
        <v>30</v>
      </c>
      <c r="X13" s="73">
        <v>2</v>
      </c>
    </row>
    <row r="14" spans="1:24" x14ac:dyDescent="0.25">
      <c r="A14" s="23" t="s">
        <v>52</v>
      </c>
      <c r="B14" s="47" t="s">
        <v>40</v>
      </c>
      <c r="C14" s="47"/>
      <c r="D14" s="61" t="s">
        <v>211</v>
      </c>
      <c r="E14" s="51"/>
      <c r="F14" s="52"/>
      <c r="G14" s="50"/>
      <c r="H14" s="51"/>
      <c r="I14" s="52"/>
      <c r="J14" s="50"/>
      <c r="K14" s="51"/>
      <c r="L14" s="52"/>
      <c r="M14" s="53"/>
      <c r="N14" s="51">
        <v>2</v>
      </c>
      <c r="O14" s="52" t="s">
        <v>33</v>
      </c>
      <c r="P14" s="53">
        <v>2</v>
      </c>
      <c r="Q14" s="51"/>
      <c r="R14" s="52"/>
      <c r="S14" s="50"/>
      <c r="T14" s="51"/>
      <c r="U14" s="52"/>
      <c r="V14" s="72"/>
      <c r="W14" s="86">
        <v>30</v>
      </c>
      <c r="X14" s="73">
        <v>2</v>
      </c>
    </row>
    <row r="15" spans="1:24" ht="15.75" thickBot="1" x14ac:dyDescent="0.3">
      <c r="A15" s="25" t="s">
        <v>53</v>
      </c>
      <c r="B15" s="133" t="s">
        <v>41</v>
      </c>
      <c r="C15" s="74"/>
      <c r="D15" s="105" t="s">
        <v>211</v>
      </c>
      <c r="E15" s="93"/>
      <c r="F15" s="94"/>
      <c r="G15" s="77"/>
      <c r="H15" s="93"/>
      <c r="I15" s="94"/>
      <c r="J15" s="77"/>
      <c r="K15" s="93">
        <v>2</v>
      </c>
      <c r="L15" s="94" t="s">
        <v>33</v>
      </c>
      <c r="M15" s="77">
        <v>2</v>
      </c>
      <c r="N15" s="93"/>
      <c r="O15" s="94"/>
      <c r="P15" s="78"/>
      <c r="Q15" s="93"/>
      <c r="R15" s="94"/>
      <c r="S15" s="77"/>
      <c r="T15" s="93"/>
      <c r="U15" s="94"/>
      <c r="V15" s="79"/>
      <c r="W15" s="134">
        <v>30</v>
      </c>
      <c r="X15" s="81">
        <v>2</v>
      </c>
    </row>
    <row r="16" spans="1:24" ht="23.25" x14ac:dyDescent="0.25">
      <c r="A16" s="302" t="s">
        <v>134</v>
      </c>
      <c r="B16" s="240" t="s">
        <v>350</v>
      </c>
      <c r="C16" s="104" t="s">
        <v>212</v>
      </c>
      <c r="D16" s="176" t="s">
        <v>42</v>
      </c>
      <c r="E16" s="149">
        <v>2</v>
      </c>
      <c r="F16" s="150" t="s">
        <v>33</v>
      </c>
      <c r="G16" s="82">
        <v>7</v>
      </c>
      <c r="H16" s="149">
        <v>2</v>
      </c>
      <c r="I16" s="150" t="s">
        <v>33</v>
      </c>
      <c r="J16" s="82">
        <v>7</v>
      </c>
      <c r="K16" s="149">
        <v>2</v>
      </c>
      <c r="L16" s="150" t="s">
        <v>33</v>
      </c>
      <c r="M16" s="82">
        <v>7</v>
      </c>
      <c r="N16" s="149">
        <v>2</v>
      </c>
      <c r="O16" s="150" t="s">
        <v>33</v>
      </c>
      <c r="P16" s="82">
        <v>7</v>
      </c>
      <c r="Q16" s="149">
        <v>2</v>
      </c>
      <c r="R16" s="150" t="s">
        <v>33</v>
      </c>
      <c r="S16" s="82">
        <v>7</v>
      </c>
      <c r="T16" s="149">
        <v>2</v>
      </c>
      <c r="U16" s="150" t="s">
        <v>42</v>
      </c>
      <c r="V16" s="82">
        <v>7</v>
      </c>
      <c r="W16" s="62">
        <v>180</v>
      </c>
      <c r="X16" s="152">
        <f t="shared" ref="X16:X19" si="1">G16+J16+M16+P16+S16+V16</f>
        <v>42</v>
      </c>
    </row>
    <row r="17" spans="1:24" ht="23.25" x14ac:dyDescent="0.25">
      <c r="A17" s="302" t="s">
        <v>135</v>
      </c>
      <c r="B17" s="147" t="s">
        <v>323</v>
      </c>
      <c r="C17" s="104" t="s">
        <v>212</v>
      </c>
      <c r="D17" s="61" t="s">
        <v>211</v>
      </c>
      <c r="E17" s="149">
        <v>1</v>
      </c>
      <c r="F17" s="150" t="s">
        <v>33</v>
      </c>
      <c r="G17" s="50">
        <v>1</v>
      </c>
      <c r="H17" s="149">
        <v>1</v>
      </c>
      <c r="I17" s="150" t="s">
        <v>33</v>
      </c>
      <c r="J17" s="50">
        <v>1</v>
      </c>
      <c r="K17" s="149">
        <v>1</v>
      </c>
      <c r="L17" s="150" t="s">
        <v>33</v>
      </c>
      <c r="M17" s="50">
        <v>1</v>
      </c>
      <c r="N17" s="149">
        <v>1</v>
      </c>
      <c r="O17" s="150" t="s">
        <v>33</v>
      </c>
      <c r="P17" s="50">
        <v>1</v>
      </c>
      <c r="Q17" s="149"/>
      <c r="R17" s="150"/>
      <c r="S17" s="50"/>
      <c r="T17" s="149"/>
      <c r="U17" s="150"/>
      <c r="V17" s="50"/>
      <c r="W17" s="131">
        <v>60</v>
      </c>
      <c r="X17" s="152">
        <f t="shared" si="1"/>
        <v>4</v>
      </c>
    </row>
    <row r="18" spans="1:24" ht="25.5" x14ac:dyDescent="0.25">
      <c r="A18" s="302" t="s">
        <v>136</v>
      </c>
      <c r="B18" s="147" t="s">
        <v>325</v>
      </c>
      <c r="C18" s="104" t="s">
        <v>302</v>
      </c>
      <c r="D18" s="61" t="s">
        <v>211</v>
      </c>
      <c r="E18" s="149"/>
      <c r="F18" s="150"/>
      <c r="G18" s="50"/>
      <c r="H18" s="149"/>
      <c r="I18" s="150"/>
      <c r="J18" s="50"/>
      <c r="K18" s="149"/>
      <c r="L18" s="150"/>
      <c r="M18" s="50"/>
      <c r="N18" s="149"/>
      <c r="O18" s="150"/>
      <c r="P18" s="50"/>
      <c r="Q18" s="149">
        <v>1</v>
      </c>
      <c r="R18" s="150" t="s">
        <v>33</v>
      </c>
      <c r="S18" s="50">
        <v>1</v>
      </c>
      <c r="T18" s="149">
        <v>1</v>
      </c>
      <c r="U18" s="150" t="s">
        <v>33</v>
      </c>
      <c r="V18" s="50">
        <v>1</v>
      </c>
      <c r="W18" s="131">
        <v>90</v>
      </c>
      <c r="X18" s="152">
        <f t="shared" si="1"/>
        <v>2</v>
      </c>
    </row>
    <row r="19" spans="1:24" x14ac:dyDescent="0.25">
      <c r="A19" s="239" t="s">
        <v>77</v>
      </c>
      <c r="B19" s="47" t="s">
        <v>318</v>
      </c>
      <c r="C19" s="148"/>
      <c r="D19" s="177" t="s">
        <v>42</v>
      </c>
      <c r="E19" s="100">
        <v>1</v>
      </c>
      <c r="F19" s="101" t="s">
        <v>37</v>
      </c>
      <c r="G19" s="153">
        <v>1</v>
      </c>
      <c r="H19" s="100">
        <v>1</v>
      </c>
      <c r="I19" s="101" t="s">
        <v>37</v>
      </c>
      <c r="J19" s="153">
        <v>1</v>
      </c>
      <c r="K19" s="100">
        <v>1</v>
      </c>
      <c r="L19" s="101" t="s">
        <v>37</v>
      </c>
      <c r="M19" s="153">
        <v>1</v>
      </c>
      <c r="N19" s="100">
        <v>1</v>
      </c>
      <c r="O19" s="101" t="s">
        <v>37</v>
      </c>
      <c r="P19" s="153">
        <v>1</v>
      </c>
      <c r="Q19" s="100">
        <v>1</v>
      </c>
      <c r="R19" s="101" t="s">
        <v>37</v>
      </c>
      <c r="S19" s="153">
        <v>1</v>
      </c>
      <c r="T19" s="100">
        <v>1</v>
      </c>
      <c r="U19" s="101" t="s">
        <v>37</v>
      </c>
      <c r="V19" s="153">
        <v>1</v>
      </c>
      <c r="W19" s="157">
        <v>90</v>
      </c>
      <c r="X19" s="152">
        <f t="shared" si="1"/>
        <v>6</v>
      </c>
    </row>
    <row r="20" spans="1:24" x14ac:dyDescent="0.25">
      <c r="A20" s="239" t="s">
        <v>108</v>
      </c>
      <c r="B20" s="47" t="s">
        <v>316</v>
      </c>
      <c r="C20" s="147"/>
      <c r="D20" s="177" t="s">
        <v>42</v>
      </c>
      <c r="E20" s="51">
        <v>4</v>
      </c>
      <c r="F20" s="52" t="s">
        <v>37</v>
      </c>
      <c r="G20" s="153">
        <v>4</v>
      </c>
      <c r="H20" s="51">
        <v>4</v>
      </c>
      <c r="I20" s="52" t="s">
        <v>37</v>
      </c>
      <c r="J20" s="153">
        <v>4</v>
      </c>
      <c r="K20" s="51">
        <v>4</v>
      </c>
      <c r="L20" s="52" t="s">
        <v>37</v>
      </c>
      <c r="M20" s="153">
        <v>4</v>
      </c>
      <c r="N20" s="51">
        <v>4</v>
      </c>
      <c r="O20" s="52" t="s">
        <v>37</v>
      </c>
      <c r="P20" s="153">
        <v>4</v>
      </c>
      <c r="Q20" s="51">
        <v>4</v>
      </c>
      <c r="R20" s="52" t="s">
        <v>37</v>
      </c>
      <c r="S20" s="153">
        <v>4</v>
      </c>
      <c r="T20" s="51">
        <v>4</v>
      </c>
      <c r="U20" s="52" t="s">
        <v>37</v>
      </c>
      <c r="V20" s="153">
        <v>4</v>
      </c>
      <c r="W20" s="157">
        <v>240</v>
      </c>
      <c r="X20" s="217">
        <f>G20+J20+M20+P20+S20+V20</f>
        <v>24</v>
      </c>
    </row>
    <row r="21" spans="1:24" x14ac:dyDescent="0.25">
      <c r="A21" s="239" t="s">
        <v>55</v>
      </c>
      <c r="B21" s="47" t="s">
        <v>319</v>
      </c>
      <c r="C21" s="147"/>
      <c r="D21" s="177" t="s">
        <v>42</v>
      </c>
      <c r="E21" s="51">
        <v>1</v>
      </c>
      <c r="F21" s="52" t="s">
        <v>37</v>
      </c>
      <c r="G21" s="153">
        <v>3</v>
      </c>
      <c r="H21" s="51">
        <v>1</v>
      </c>
      <c r="I21" s="52" t="s">
        <v>37</v>
      </c>
      <c r="J21" s="153">
        <v>3</v>
      </c>
      <c r="K21" s="51">
        <v>1</v>
      </c>
      <c r="L21" s="52" t="s">
        <v>37</v>
      </c>
      <c r="M21" s="153">
        <v>3</v>
      </c>
      <c r="N21" s="51">
        <v>1</v>
      </c>
      <c r="O21" s="52" t="s">
        <v>37</v>
      </c>
      <c r="P21" s="153">
        <v>3</v>
      </c>
      <c r="Q21" s="51">
        <v>1</v>
      </c>
      <c r="R21" s="52" t="s">
        <v>37</v>
      </c>
      <c r="S21" s="153">
        <v>3</v>
      </c>
      <c r="T21" s="51">
        <v>1</v>
      </c>
      <c r="U21" s="52" t="s">
        <v>37</v>
      </c>
      <c r="V21" s="153">
        <v>3</v>
      </c>
      <c r="W21" s="157">
        <v>90</v>
      </c>
      <c r="X21" s="217">
        <f>G21+J21+M21+P21+S21+V21</f>
        <v>18</v>
      </c>
    </row>
    <row r="22" spans="1:24" x14ac:dyDescent="0.25">
      <c r="A22" s="239" t="s">
        <v>89</v>
      </c>
      <c r="B22" s="47" t="s">
        <v>314</v>
      </c>
      <c r="C22" s="147"/>
      <c r="D22" s="177" t="s">
        <v>42</v>
      </c>
      <c r="E22" s="51">
        <v>2</v>
      </c>
      <c r="F22" s="52" t="s">
        <v>37</v>
      </c>
      <c r="G22" s="153">
        <v>2</v>
      </c>
      <c r="H22" s="51">
        <v>2</v>
      </c>
      <c r="I22" s="52" t="s">
        <v>37</v>
      </c>
      <c r="J22" s="153">
        <v>2</v>
      </c>
      <c r="K22" s="51">
        <v>2</v>
      </c>
      <c r="L22" s="52" t="s">
        <v>37</v>
      </c>
      <c r="M22" s="153">
        <v>2</v>
      </c>
      <c r="N22" s="51">
        <v>2</v>
      </c>
      <c r="O22" s="52" t="s">
        <v>37</v>
      </c>
      <c r="P22" s="153">
        <v>2</v>
      </c>
      <c r="Q22" s="51">
        <v>2</v>
      </c>
      <c r="R22" s="52" t="s">
        <v>37</v>
      </c>
      <c r="S22" s="153">
        <v>2</v>
      </c>
      <c r="T22" s="51">
        <v>2</v>
      </c>
      <c r="U22" s="52" t="s">
        <v>37</v>
      </c>
      <c r="V22" s="153">
        <v>2</v>
      </c>
      <c r="W22" s="157">
        <v>120</v>
      </c>
      <c r="X22" s="217">
        <f>G22+J22+M22+P22+S22+V22</f>
        <v>12</v>
      </c>
    </row>
    <row r="23" spans="1:24" ht="23.25" x14ac:dyDescent="0.25">
      <c r="A23" s="314" t="s">
        <v>313</v>
      </c>
      <c r="B23" s="47" t="s">
        <v>320</v>
      </c>
      <c r="C23" s="147"/>
      <c r="D23" s="177" t="s">
        <v>42</v>
      </c>
      <c r="E23" s="51">
        <v>1</v>
      </c>
      <c r="F23" s="52" t="s">
        <v>37</v>
      </c>
      <c r="G23" s="153">
        <v>1</v>
      </c>
      <c r="H23" s="51">
        <v>1</v>
      </c>
      <c r="I23" s="52" t="s">
        <v>37</v>
      </c>
      <c r="J23" s="153">
        <v>1</v>
      </c>
      <c r="K23" s="51"/>
      <c r="L23" s="52"/>
      <c r="M23" s="153"/>
      <c r="N23" s="51"/>
      <c r="O23" s="52"/>
      <c r="P23" s="153"/>
      <c r="Q23" s="51"/>
      <c r="R23" s="52"/>
      <c r="S23" s="153"/>
      <c r="T23" s="51"/>
      <c r="U23" s="52"/>
      <c r="V23" s="153"/>
      <c r="W23" s="157">
        <v>30</v>
      </c>
      <c r="X23" s="152">
        <f t="shared" ref="X23:X24" si="2">G23+J23+M23+P23+S23+V23</f>
        <v>2</v>
      </c>
    </row>
    <row r="24" spans="1:24" ht="35.25" thickBot="1" x14ac:dyDescent="0.3">
      <c r="A24" s="320" t="s">
        <v>204</v>
      </c>
      <c r="B24" s="74" t="s">
        <v>208</v>
      </c>
      <c r="C24" s="105" t="s">
        <v>212</v>
      </c>
      <c r="D24" s="178" t="s">
        <v>42</v>
      </c>
      <c r="E24" s="75"/>
      <c r="F24" s="76"/>
      <c r="G24" s="159"/>
      <c r="H24" s="93"/>
      <c r="I24" s="94"/>
      <c r="J24" s="159"/>
      <c r="K24" s="93"/>
      <c r="L24" s="94"/>
      <c r="M24" s="159"/>
      <c r="N24" s="75"/>
      <c r="O24" s="76"/>
      <c r="P24" s="159"/>
      <c r="Q24" s="93">
        <v>4</v>
      </c>
      <c r="R24" s="94" t="s">
        <v>42</v>
      </c>
      <c r="S24" s="159">
        <v>2</v>
      </c>
      <c r="T24" s="93">
        <v>4</v>
      </c>
      <c r="U24" s="94" t="s">
        <v>37</v>
      </c>
      <c r="V24" s="159">
        <v>2</v>
      </c>
      <c r="W24" s="160">
        <v>120</v>
      </c>
      <c r="X24" s="161">
        <f t="shared" si="2"/>
        <v>4</v>
      </c>
    </row>
    <row r="25" spans="1:24" x14ac:dyDescent="0.25">
      <c r="A25" s="311" t="s">
        <v>307</v>
      </c>
      <c r="B25" s="97" t="s">
        <v>205</v>
      </c>
      <c r="C25" s="223"/>
      <c r="D25" s="107" t="s">
        <v>81</v>
      </c>
      <c r="E25" s="138"/>
      <c r="F25" s="139"/>
      <c r="G25" s="50"/>
      <c r="H25" s="51"/>
      <c r="I25" s="52"/>
      <c r="J25" s="50"/>
      <c r="K25" s="138"/>
      <c r="L25" s="139"/>
      <c r="M25" s="50"/>
      <c r="N25" s="51"/>
      <c r="O25" s="52"/>
      <c r="P25" s="50"/>
      <c r="Q25" s="51">
        <v>0</v>
      </c>
      <c r="R25" s="52" t="s">
        <v>42</v>
      </c>
      <c r="S25" s="50">
        <v>3</v>
      </c>
      <c r="T25" s="51">
        <v>0</v>
      </c>
      <c r="U25" s="52" t="s">
        <v>37</v>
      </c>
      <c r="V25" s="50">
        <v>3</v>
      </c>
      <c r="W25" s="131"/>
      <c r="X25" s="152">
        <v>6</v>
      </c>
    </row>
    <row r="26" spans="1:24" ht="15.75" thickBot="1" x14ac:dyDescent="0.3">
      <c r="A26" s="251"/>
      <c r="B26" s="224" t="s">
        <v>207</v>
      </c>
      <c r="C26" s="224"/>
      <c r="D26" s="224"/>
      <c r="E26" s="141"/>
      <c r="F26" s="142"/>
      <c r="G26" s="77"/>
      <c r="H26" s="141"/>
      <c r="I26" s="142"/>
      <c r="J26" s="77">
        <v>1</v>
      </c>
      <c r="K26" s="141"/>
      <c r="L26" s="142"/>
      <c r="M26" s="77">
        <v>3</v>
      </c>
      <c r="N26" s="141"/>
      <c r="O26" s="142"/>
      <c r="P26" s="77">
        <v>4</v>
      </c>
      <c r="Q26" s="93"/>
      <c r="R26" s="94"/>
      <c r="S26" s="77"/>
      <c r="T26" s="93"/>
      <c r="U26" s="94"/>
      <c r="V26" s="77">
        <v>2</v>
      </c>
      <c r="W26" s="96"/>
      <c r="X26" s="152">
        <f>G26+J26+M26+P26+S26+V26</f>
        <v>10</v>
      </c>
    </row>
    <row r="27" spans="1:24" ht="15.75" thickBot="1" x14ac:dyDescent="0.3">
      <c r="A27" s="360" t="s">
        <v>388</v>
      </c>
      <c r="B27" s="74" t="s">
        <v>45</v>
      </c>
      <c r="C27" s="146"/>
      <c r="D27" s="256" t="s">
        <v>42</v>
      </c>
      <c r="E27" s="144">
        <v>1</v>
      </c>
      <c r="F27" s="113" t="s">
        <v>237</v>
      </c>
      <c r="G27" s="145"/>
      <c r="H27" s="144">
        <v>1</v>
      </c>
      <c r="I27" s="113" t="s">
        <v>237</v>
      </c>
      <c r="J27" s="145"/>
      <c r="K27" s="144"/>
      <c r="L27" s="113"/>
      <c r="M27" s="145"/>
      <c r="N27" s="144"/>
      <c r="O27" s="113"/>
      <c r="P27" s="145"/>
      <c r="Q27" s="144"/>
      <c r="R27" s="113"/>
      <c r="S27" s="145"/>
      <c r="T27" s="144"/>
      <c r="U27" s="113"/>
      <c r="V27" s="145"/>
      <c r="W27" s="110">
        <f>15*(E27+H27+K27+N27+Q27+T27)</f>
        <v>30</v>
      </c>
      <c r="X27" s="109">
        <f>G27+J27+M27+P27+S27+V27</f>
        <v>0</v>
      </c>
    </row>
    <row r="28" spans="1:24" s="60" customFormat="1" ht="18.75" customHeight="1" thickBot="1" x14ac:dyDescent="0.3">
      <c r="A28" s="313"/>
      <c r="B28" s="74" t="s">
        <v>385</v>
      </c>
      <c r="C28" s="105" t="s">
        <v>301</v>
      </c>
      <c r="D28" s="105"/>
      <c r="E28" s="93"/>
      <c r="F28" s="94"/>
      <c r="G28" s="77"/>
      <c r="H28" s="93"/>
      <c r="I28" s="94"/>
      <c r="J28" s="77"/>
      <c r="K28" s="93"/>
      <c r="L28" s="94"/>
      <c r="M28" s="77"/>
      <c r="N28" s="93"/>
      <c r="O28" s="94"/>
      <c r="P28" s="78"/>
      <c r="Q28" s="93"/>
      <c r="R28" s="94"/>
      <c r="S28" s="78"/>
      <c r="T28" s="93"/>
      <c r="U28" s="94" t="s">
        <v>218</v>
      </c>
      <c r="V28" s="77">
        <v>0</v>
      </c>
      <c r="W28" s="96">
        <f t="shared" ref="W28" si="3">15*(E28+H28+K28+N28+Q28+T28)</f>
        <v>0</v>
      </c>
      <c r="X28" s="81">
        <f t="shared" ref="X28" si="4">SUM(G28+J28+M28+P28+S28+V28)</f>
        <v>0</v>
      </c>
    </row>
    <row r="29" spans="1:24" ht="15.75" thickBot="1" x14ac:dyDescent="0.3">
      <c r="B29" s="26" t="s">
        <v>46</v>
      </c>
      <c r="C29" s="26"/>
      <c r="D29" s="26"/>
      <c r="E29" s="27">
        <f>SUM(E6:E26)</f>
        <v>21</v>
      </c>
      <c r="F29" s="28"/>
      <c r="G29" s="29">
        <f>SUM(G6:G26)</f>
        <v>31</v>
      </c>
      <c r="H29" s="27">
        <f>SUM(H6:H26)</f>
        <v>19</v>
      </c>
      <c r="I29" s="28"/>
      <c r="J29" s="29">
        <f>SUM(J6:J26)</f>
        <v>30</v>
      </c>
      <c r="K29" s="27">
        <f>SUM(K6:K26)</f>
        <v>17</v>
      </c>
      <c r="L29" s="28"/>
      <c r="M29" s="29">
        <f>SUM(M6:M26)</f>
        <v>29</v>
      </c>
      <c r="N29" s="27">
        <f>SUM(N6:N26)</f>
        <v>17</v>
      </c>
      <c r="O29" s="28"/>
      <c r="P29" s="29">
        <f>SUM(P6:P26)</f>
        <v>30</v>
      </c>
      <c r="Q29" s="27">
        <f>SUM(Q6:Q26)</f>
        <v>20</v>
      </c>
      <c r="R29" s="28"/>
      <c r="S29" s="29">
        <f t="shared" ref="S29:X29" si="5">SUM(S6:S26)</f>
        <v>30</v>
      </c>
      <c r="T29" s="27">
        <f t="shared" si="5"/>
        <v>19</v>
      </c>
      <c r="U29" s="28">
        <f t="shared" si="5"/>
        <v>0</v>
      </c>
      <c r="V29" s="29">
        <f t="shared" si="5"/>
        <v>30</v>
      </c>
      <c r="W29" s="382">
        <f t="shared" si="5"/>
        <v>1575</v>
      </c>
      <c r="X29" s="36">
        <f t="shared" si="5"/>
        <v>180</v>
      </c>
    </row>
    <row r="31" spans="1:24" x14ac:dyDescent="0.25">
      <c r="A31" s="174" t="s">
        <v>229</v>
      </c>
      <c r="D31" s="108"/>
    </row>
    <row r="32" spans="1:24" x14ac:dyDescent="0.25">
      <c r="A32" s="174" t="s">
        <v>232</v>
      </c>
      <c r="D32" s="108"/>
      <c r="O32" s="181" t="s">
        <v>230</v>
      </c>
      <c r="P32" s="174"/>
      <c r="T32" s="174" t="s">
        <v>231</v>
      </c>
    </row>
    <row r="33" spans="1:20" x14ac:dyDescent="0.25">
      <c r="A33" s="57" t="s">
        <v>260</v>
      </c>
      <c r="E33" s="174"/>
      <c r="O33" s="181" t="s">
        <v>239</v>
      </c>
      <c r="P33" s="174"/>
      <c r="T33" s="174" t="s">
        <v>235</v>
      </c>
    </row>
    <row r="34" spans="1:20" x14ac:dyDescent="0.25">
      <c r="A34" s="57" t="s">
        <v>245</v>
      </c>
      <c r="E34" s="174"/>
      <c r="O34" s="181" t="s">
        <v>240</v>
      </c>
      <c r="P34" s="57"/>
      <c r="T34" s="57" t="s">
        <v>233</v>
      </c>
    </row>
    <row r="35" spans="1:20" x14ac:dyDescent="0.25">
      <c r="A35" s="57" t="s">
        <v>234</v>
      </c>
      <c r="E35" s="57"/>
      <c r="O35" s="181" t="s">
        <v>241</v>
      </c>
      <c r="P35" s="57"/>
      <c r="T35" s="174" t="s">
        <v>238</v>
      </c>
    </row>
    <row r="36" spans="1:20" x14ac:dyDescent="0.25">
      <c r="A36" s="58" t="s">
        <v>261</v>
      </c>
      <c r="D36" s="57"/>
      <c r="E36" s="57"/>
      <c r="J36" s="57"/>
      <c r="K36" s="57"/>
      <c r="L36" s="57"/>
      <c r="M36" s="57"/>
      <c r="N36" s="57"/>
      <c r="P36" s="57"/>
      <c r="T36" s="174" t="s">
        <v>236</v>
      </c>
    </row>
    <row r="37" spans="1:20" x14ac:dyDescent="0.25">
      <c r="D37" s="108"/>
      <c r="T37" s="174" t="s">
        <v>246</v>
      </c>
    </row>
    <row r="38" spans="1:20" x14ac:dyDescent="0.25">
      <c r="A38" s="173" t="s">
        <v>243</v>
      </c>
      <c r="D38" s="108"/>
    </row>
    <row r="39" spans="1:20" x14ac:dyDescent="0.25">
      <c r="A39" s="57" t="s">
        <v>248</v>
      </c>
      <c r="E39" s="57"/>
      <c r="N39" s="174"/>
    </row>
    <row r="40" spans="1:20" x14ac:dyDescent="0.25">
      <c r="A40" s="57" t="s">
        <v>249</v>
      </c>
      <c r="B40" s="57"/>
      <c r="C40" s="57"/>
      <c r="D40" s="108"/>
      <c r="N40" s="174"/>
    </row>
    <row r="41" spans="1:20" x14ac:dyDescent="0.25">
      <c r="A41" s="57" t="s">
        <v>202</v>
      </c>
      <c r="B41" s="57"/>
      <c r="C41" s="57"/>
      <c r="D41" s="108"/>
      <c r="N41" s="57"/>
    </row>
    <row r="42" spans="1:20" x14ac:dyDescent="0.25">
      <c r="A42" s="57" t="s">
        <v>203</v>
      </c>
      <c r="B42" s="57"/>
      <c r="C42" s="57"/>
      <c r="D42" s="108"/>
      <c r="M42" s="57"/>
      <c r="N42" s="57"/>
    </row>
  </sheetData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>
    <oddHeader>&amp;C&amp;A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42"/>
  <sheetViews>
    <sheetView workbookViewId="0">
      <selection activeCell="B10" sqref="B10"/>
    </sheetView>
  </sheetViews>
  <sheetFormatPr defaultRowHeight="15" x14ac:dyDescent="0.25"/>
  <cols>
    <col min="1" max="1" width="17.7109375" bestFit="1" customWidth="1"/>
    <col min="2" max="2" width="40.140625" bestFit="1" customWidth="1"/>
    <col min="3" max="3" width="15" bestFit="1" customWidth="1"/>
    <col min="4" max="4" width="8.85546875" customWidth="1"/>
    <col min="5" max="22" width="4" customWidth="1"/>
    <col min="23" max="23" width="5" bestFit="1" customWidth="1"/>
    <col min="24" max="24" width="4" bestFit="1" customWidth="1"/>
  </cols>
  <sheetData>
    <row r="1" spans="1:24" ht="15.75" customHeight="1" thickBot="1" x14ac:dyDescent="0.3">
      <c r="A1" s="511" t="s">
        <v>360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  <c r="V1" s="512"/>
      <c r="W1" s="512"/>
      <c r="X1" s="513"/>
    </row>
    <row r="2" spans="1:24" ht="15.75" thickBot="1" x14ac:dyDescent="0.3">
      <c r="A2" s="514" t="s">
        <v>199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6"/>
    </row>
    <row r="3" spans="1:24" ht="15.75" thickBot="1" x14ac:dyDescent="0.3">
      <c r="A3" s="394" t="s">
        <v>389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6"/>
    </row>
    <row r="4" spans="1:24" x14ac:dyDescent="0.25">
      <c r="A4" s="401" t="s">
        <v>47</v>
      </c>
      <c r="B4" s="385" t="s">
        <v>24</v>
      </c>
      <c r="C4" s="383" t="s">
        <v>200</v>
      </c>
      <c r="D4" s="387" t="s">
        <v>201</v>
      </c>
      <c r="E4" s="403" t="s">
        <v>25</v>
      </c>
      <c r="F4" s="404"/>
      <c r="G4" s="405"/>
      <c r="H4" s="406" t="s">
        <v>26</v>
      </c>
      <c r="I4" s="404"/>
      <c r="J4" s="405"/>
      <c r="K4" s="406" t="s">
        <v>27</v>
      </c>
      <c r="L4" s="404"/>
      <c r="M4" s="405"/>
      <c r="N4" s="406" t="s">
        <v>28</v>
      </c>
      <c r="O4" s="407"/>
      <c r="P4" s="408"/>
      <c r="Q4" s="406" t="s">
        <v>29</v>
      </c>
      <c r="R4" s="407"/>
      <c r="S4" s="408"/>
      <c r="T4" s="406" t="s">
        <v>30</v>
      </c>
      <c r="U4" s="407"/>
      <c r="V4" s="408"/>
      <c r="W4" s="397" t="s">
        <v>31</v>
      </c>
      <c r="X4" s="399" t="s">
        <v>32</v>
      </c>
    </row>
    <row r="5" spans="1:24" ht="15.75" thickBot="1" x14ac:dyDescent="0.3">
      <c r="A5" s="402"/>
      <c r="B5" s="386"/>
      <c r="C5" s="384"/>
      <c r="D5" s="387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398"/>
      <c r="X5" s="400"/>
    </row>
    <row r="6" spans="1:24" x14ac:dyDescent="0.25">
      <c r="A6" s="182" t="s">
        <v>193</v>
      </c>
      <c r="B6" s="63" t="s">
        <v>329</v>
      </c>
      <c r="C6" s="103" t="s">
        <v>212</v>
      </c>
      <c r="D6" s="103" t="s">
        <v>211</v>
      </c>
      <c r="E6" s="111">
        <v>2</v>
      </c>
      <c r="F6" s="112" t="s">
        <v>33</v>
      </c>
      <c r="G6" s="64">
        <v>3</v>
      </c>
      <c r="H6" s="111">
        <v>2</v>
      </c>
      <c r="I6" s="112" t="s">
        <v>33</v>
      </c>
      <c r="J6" s="64">
        <v>3</v>
      </c>
      <c r="K6" s="111">
        <v>2</v>
      </c>
      <c r="L6" s="112" t="s">
        <v>33</v>
      </c>
      <c r="M6" s="64">
        <v>3</v>
      </c>
      <c r="N6" s="111">
        <v>2</v>
      </c>
      <c r="O6" s="112" t="s">
        <v>33</v>
      </c>
      <c r="P6" s="65">
        <v>3</v>
      </c>
      <c r="Q6" s="111">
        <v>2</v>
      </c>
      <c r="R6" s="112" t="s">
        <v>33</v>
      </c>
      <c r="S6" s="64">
        <v>3</v>
      </c>
      <c r="T6" s="111">
        <v>2</v>
      </c>
      <c r="U6" s="112" t="s">
        <v>33</v>
      </c>
      <c r="V6" s="64">
        <v>3</v>
      </c>
      <c r="W6" s="130">
        <v>180</v>
      </c>
      <c r="X6" s="67">
        <f>SUM(G6+J6+M6+P6+S6+V6)</f>
        <v>18</v>
      </c>
    </row>
    <row r="7" spans="1:24" x14ac:dyDescent="0.25">
      <c r="A7" s="183" t="s">
        <v>194</v>
      </c>
      <c r="B7" s="68" t="s">
        <v>34</v>
      </c>
      <c r="C7" s="104" t="s">
        <v>270</v>
      </c>
      <c r="D7" s="104"/>
      <c r="E7" s="100"/>
      <c r="F7" s="101"/>
      <c r="G7" s="69"/>
      <c r="H7" s="100"/>
      <c r="I7" s="101"/>
      <c r="J7" s="69"/>
      <c r="K7" s="100"/>
      <c r="L7" s="101"/>
      <c r="M7" s="69"/>
      <c r="N7" s="100"/>
      <c r="O7" s="101"/>
      <c r="P7" s="70"/>
      <c r="Q7" s="100"/>
      <c r="R7" s="101"/>
      <c r="S7" s="69"/>
      <c r="T7" s="100"/>
      <c r="U7" s="101" t="s">
        <v>209</v>
      </c>
      <c r="V7" s="69">
        <v>0</v>
      </c>
      <c r="W7" s="131"/>
      <c r="X7" s="184">
        <f t="shared" ref="X7:X12" si="0">SUM(G7+J7+M7+P7+S7+V7)</f>
        <v>0</v>
      </c>
    </row>
    <row r="8" spans="1:24" x14ac:dyDescent="0.25">
      <c r="A8" s="32" t="s">
        <v>195</v>
      </c>
      <c r="B8" s="47" t="s">
        <v>36</v>
      </c>
      <c r="C8" s="61" t="s">
        <v>212</v>
      </c>
      <c r="D8" s="61" t="s">
        <v>211</v>
      </c>
      <c r="E8" s="51">
        <v>1</v>
      </c>
      <c r="F8" s="52" t="s">
        <v>33</v>
      </c>
      <c r="G8" s="50">
        <v>1</v>
      </c>
      <c r="H8" s="51">
        <v>1</v>
      </c>
      <c r="I8" s="52" t="s">
        <v>81</v>
      </c>
      <c r="J8" s="50">
        <v>1</v>
      </c>
      <c r="K8" s="51"/>
      <c r="L8" s="52"/>
      <c r="M8" s="50"/>
      <c r="N8" s="51"/>
      <c r="O8" s="52"/>
      <c r="P8" s="53"/>
      <c r="Q8" s="51"/>
      <c r="R8" s="52"/>
      <c r="S8" s="50"/>
      <c r="T8" s="51"/>
      <c r="U8" s="52"/>
      <c r="V8" s="72"/>
      <c r="W8" s="83">
        <v>30</v>
      </c>
      <c r="X8" s="185">
        <f t="shared" si="0"/>
        <v>2</v>
      </c>
    </row>
    <row r="9" spans="1:24" x14ac:dyDescent="0.25">
      <c r="A9" s="32" t="s">
        <v>196</v>
      </c>
      <c r="B9" s="47" t="s">
        <v>223</v>
      </c>
      <c r="C9" s="61" t="s">
        <v>212</v>
      </c>
      <c r="D9" s="61" t="s">
        <v>211</v>
      </c>
      <c r="E9" s="51">
        <v>2</v>
      </c>
      <c r="F9" s="52" t="s">
        <v>37</v>
      </c>
      <c r="G9" s="50">
        <v>2</v>
      </c>
      <c r="H9" s="51">
        <v>2</v>
      </c>
      <c r="I9" s="52" t="s">
        <v>37</v>
      </c>
      <c r="J9" s="50">
        <v>2</v>
      </c>
      <c r="K9" s="51">
        <v>1</v>
      </c>
      <c r="L9" s="52" t="s">
        <v>37</v>
      </c>
      <c r="M9" s="50">
        <v>1</v>
      </c>
      <c r="N9" s="51">
        <v>1</v>
      </c>
      <c r="O9" s="52" t="s">
        <v>37</v>
      </c>
      <c r="P9" s="53">
        <v>1</v>
      </c>
      <c r="Q9" s="51">
        <v>1</v>
      </c>
      <c r="R9" s="52" t="s">
        <v>37</v>
      </c>
      <c r="S9" s="53">
        <v>1</v>
      </c>
      <c r="T9" s="51"/>
      <c r="U9" s="52"/>
      <c r="V9" s="72"/>
      <c r="W9" s="86">
        <v>105</v>
      </c>
      <c r="X9" s="186">
        <f t="shared" si="0"/>
        <v>7</v>
      </c>
    </row>
    <row r="10" spans="1:24" x14ac:dyDescent="0.25">
      <c r="A10" s="23" t="s">
        <v>48</v>
      </c>
      <c r="B10" s="47" t="s">
        <v>224</v>
      </c>
      <c r="C10" s="61" t="s">
        <v>212</v>
      </c>
      <c r="D10" s="61" t="s">
        <v>211</v>
      </c>
      <c r="E10" s="51">
        <v>2</v>
      </c>
      <c r="F10" s="52" t="s">
        <v>37</v>
      </c>
      <c r="G10" s="50">
        <v>4</v>
      </c>
      <c r="H10" s="51">
        <v>2</v>
      </c>
      <c r="I10" s="52" t="s">
        <v>37</v>
      </c>
      <c r="J10" s="50">
        <v>4</v>
      </c>
      <c r="K10" s="51">
        <v>1</v>
      </c>
      <c r="L10" s="52" t="s">
        <v>37</v>
      </c>
      <c r="M10" s="50">
        <v>2</v>
      </c>
      <c r="N10" s="51">
        <v>1</v>
      </c>
      <c r="O10" s="52" t="s">
        <v>37</v>
      </c>
      <c r="P10" s="53">
        <v>2</v>
      </c>
      <c r="Q10" s="51">
        <v>1</v>
      </c>
      <c r="R10" s="52" t="s">
        <v>37</v>
      </c>
      <c r="S10" s="53">
        <v>2</v>
      </c>
      <c r="T10" s="51"/>
      <c r="U10" s="52"/>
      <c r="V10" s="72"/>
      <c r="W10" s="86">
        <v>105</v>
      </c>
      <c r="X10" s="73">
        <f t="shared" si="0"/>
        <v>14</v>
      </c>
    </row>
    <row r="11" spans="1:24" x14ac:dyDescent="0.25">
      <c r="A11" s="23" t="s">
        <v>49</v>
      </c>
      <c r="B11" s="47" t="s">
        <v>225</v>
      </c>
      <c r="C11" s="61" t="s">
        <v>212</v>
      </c>
      <c r="D11" s="61" t="s">
        <v>42</v>
      </c>
      <c r="E11" s="51"/>
      <c r="F11" s="52"/>
      <c r="G11" s="50"/>
      <c r="H11" s="51"/>
      <c r="I11" s="52"/>
      <c r="J11" s="50"/>
      <c r="K11" s="51"/>
      <c r="L11" s="52"/>
      <c r="M11" s="50"/>
      <c r="N11" s="51"/>
      <c r="O11" s="52"/>
      <c r="P11" s="53"/>
      <c r="Q11" s="51">
        <v>1</v>
      </c>
      <c r="R11" s="52" t="s">
        <v>37</v>
      </c>
      <c r="S11" s="53">
        <v>1</v>
      </c>
      <c r="T11" s="51">
        <v>2</v>
      </c>
      <c r="U11" s="52" t="s">
        <v>37</v>
      </c>
      <c r="V11" s="50">
        <v>2</v>
      </c>
      <c r="W11" s="86">
        <v>45</v>
      </c>
      <c r="X11" s="73">
        <f t="shared" si="0"/>
        <v>3</v>
      </c>
    </row>
    <row r="12" spans="1:24" ht="38.25" x14ac:dyDescent="0.25">
      <c r="A12" s="23" t="s">
        <v>50</v>
      </c>
      <c r="B12" s="47" t="s">
        <v>384</v>
      </c>
      <c r="C12" s="61" t="s">
        <v>220</v>
      </c>
      <c r="D12" s="61"/>
      <c r="E12" s="51"/>
      <c r="F12" s="52"/>
      <c r="G12" s="50"/>
      <c r="H12" s="51"/>
      <c r="I12" s="52"/>
      <c r="J12" s="50"/>
      <c r="K12" s="51"/>
      <c r="L12" s="52"/>
      <c r="M12" s="50"/>
      <c r="N12" s="51"/>
      <c r="O12" s="52"/>
      <c r="P12" s="53"/>
      <c r="Q12" s="51"/>
      <c r="R12" s="52"/>
      <c r="S12" s="53"/>
      <c r="T12" s="51"/>
      <c r="U12" s="52" t="s">
        <v>209</v>
      </c>
      <c r="V12" s="50">
        <v>0</v>
      </c>
      <c r="W12" s="86"/>
      <c r="X12" s="71">
        <f t="shared" si="0"/>
        <v>0</v>
      </c>
    </row>
    <row r="13" spans="1:24" x14ac:dyDescent="0.25">
      <c r="A13" s="23" t="s">
        <v>51</v>
      </c>
      <c r="B13" s="47" t="s">
        <v>38</v>
      </c>
      <c r="C13" s="47"/>
      <c r="D13" s="61" t="s">
        <v>211</v>
      </c>
      <c r="E13" s="51">
        <v>2</v>
      </c>
      <c r="F13" s="52" t="s">
        <v>33</v>
      </c>
      <c r="G13" s="50">
        <v>2</v>
      </c>
      <c r="H13" s="51"/>
      <c r="I13" s="52"/>
      <c r="J13" s="50"/>
      <c r="K13" s="51"/>
      <c r="L13" s="52"/>
      <c r="M13" s="50"/>
      <c r="N13" s="51"/>
      <c r="O13" s="52"/>
      <c r="P13" s="53"/>
      <c r="Q13" s="51"/>
      <c r="R13" s="52"/>
      <c r="S13" s="50"/>
      <c r="T13" s="51"/>
      <c r="U13" s="52"/>
      <c r="V13" s="50"/>
      <c r="W13" s="86">
        <v>30</v>
      </c>
      <c r="X13" s="73">
        <v>2</v>
      </c>
    </row>
    <row r="14" spans="1:24" x14ac:dyDescent="0.25">
      <c r="A14" s="23" t="s">
        <v>52</v>
      </c>
      <c r="B14" s="47" t="s">
        <v>40</v>
      </c>
      <c r="C14" s="47"/>
      <c r="D14" s="61" t="s">
        <v>211</v>
      </c>
      <c r="E14" s="51"/>
      <c r="F14" s="52"/>
      <c r="G14" s="50"/>
      <c r="H14" s="51"/>
      <c r="I14" s="52"/>
      <c r="J14" s="50"/>
      <c r="K14" s="51"/>
      <c r="L14" s="52"/>
      <c r="M14" s="53"/>
      <c r="N14" s="51">
        <v>2</v>
      </c>
      <c r="O14" s="52" t="s">
        <v>33</v>
      </c>
      <c r="P14" s="53">
        <v>2</v>
      </c>
      <c r="Q14" s="51"/>
      <c r="R14" s="52"/>
      <c r="S14" s="50"/>
      <c r="T14" s="51"/>
      <c r="U14" s="52"/>
      <c r="V14" s="72"/>
      <c r="W14" s="86">
        <v>30</v>
      </c>
      <c r="X14" s="73">
        <v>2</v>
      </c>
    </row>
    <row r="15" spans="1:24" ht="15.75" thickBot="1" x14ac:dyDescent="0.3">
      <c r="A15" s="25" t="s">
        <v>53</v>
      </c>
      <c r="B15" s="133" t="s">
        <v>41</v>
      </c>
      <c r="C15" s="74"/>
      <c r="D15" s="105" t="s">
        <v>211</v>
      </c>
      <c r="E15" s="93"/>
      <c r="F15" s="94"/>
      <c r="G15" s="77"/>
      <c r="H15" s="93"/>
      <c r="I15" s="94"/>
      <c r="J15" s="77"/>
      <c r="K15" s="93">
        <v>2</v>
      </c>
      <c r="L15" s="94" t="s">
        <v>33</v>
      </c>
      <c r="M15" s="77">
        <v>2</v>
      </c>
      <c r="N15" s="93"/>
      <c r="O15" s="94"/>
      <c r="P15" s="78"/>
      <c r="Q15" s="93"/>
      <c r="R15" s="94"/>
      <c r="S15" s="77"/>
      <c r="T15" s="93"/>
      <c r="U15" s="94"/>
      <c r="V15" s="79"/>
      <c r="W15" s="134">
        <v>30</v>
      </c>
      <c r="X15" s="81">
        <v>2</v>
      </c>
    </row>
    <row r="16" spans="1:24" x14ac:dyDescent="0.25">
      <c r="A16" s="302" t="s">
        <v>137</v>
      </c>
      <c r="B16" s="240" t="s">
        <v>351</v>
      </c>
      <c r="C16" s="104" t="s">
        <v>212</v>
      </c>
      <c r="D16" s="176" t="s">
        <v>42</v>
      </c>
      <c r="E16" s="149">
        <v>2</v>
      </c>
      <c r="F16" s="150" t="s">
        <v>33</v>
      </c>
      <c r="G16" s="82">
        <v>7</v>
      </c>
      <c r="H16" s="149">
        <v>2</v>
      </c>
      <c r="I16" s="150" t="s">
        <v>33</v>
      </c>
      <c r="J16" s="82">
        <v>7</v>
      </c>
      <c r="K16" s="149">
        <v>2</v>
      </c>
      <c r="L16" s="150" t="s">
        <v>33</v>
      </c>
      <c r="M16" s="82">
        <v>7</v>
      </c>
      <c r="N16" s="149">
        <v>2</v>
      </c>
      <c r="O16" s="150" t="s">
        <v>33</v>
      </c>
      <c r="P16" s="82">
        <v>7</v>
      </c>
      <c r="Q16" s="149">
        <v>2</v>
      </c>
      <c r="R16" s="150" t="s">
        <v>33</v>
      </c>
      <c r="S16" s="82">
        <v>7</v>
      </c>
      <c r="T16" s="149">
        <v>2</v>
      </c>
      <c r="U16" s="150" t="s">
        <v>42</v>
      </c>
      <c r="V16" s="82">
        <v>7</v>
      </c>
      <c r="W16" s="62">
        <v>180</v>
      </c>
      <c r="X16" s="241">
        <f t="shared" ref="X16" si="1">SUM(G16+J16+M16+P16+S16+V16)</f>
        <v>42</v>
      </c>
    </row>
    <row r="17" spans="1:24" x14ac:dyDescent="0.25">
      <c r="A17" s="302" t="s">
        <v>138</v>
      </c>
      <c r="B17" s="147" t="s">
        <v>323</v>
      </c>
      <c r="C17" s="104" t="s">
        <v>212</v>
      </c>
      <c r="D17" s="61" t="s">
        <v>211</v>
      </c>
      <c r="E17" s="149">
        <v>1</v>
      </c>
      <c r="F17" s="150" t="s">
        <v>33</v>
      </c>
      <c r="G17" s="50">
        <v>1</v>
      </c>
      <c r="H17" s="149">
        <v>1</v>
      </c>
      <c r="I17" s="150" t="s">
        <v>33</v>
      </c>
      <c r="J17" s="50">
        <v>1</v>
      </c>
      <c r="K17" s="149">
        <v>1</v>
      </c>
      <c r="L17" s="150" t="s">
        <v>33</v>
      </c>
      <c r="M17" s="50">
        <v>1</v>
      </c>
      <c r="N17" s="149">
        <v>1</v>
      </c>
      <c r="O17" s="150" t="s">
        <v>33</v>
      </c>
      <c r="P17" s="50">
        <v>1</v>
      </c>
      <c r="Q17" s="149"/>
      <c r="R17" s="150"/>
      <c r="S17" s="50"/>
      <c r="T17" s="149"/>
      <c r="U17" s="150"/>
      <c r="V17" s="50"/>
      <c r="W17" s="131">
        <v>60</v>
      </c>
      <c r="X17" s="152">
        <f t="shared" ref="X17:X18" si="2">G17+J17+M17+P17+S17+V17</f>
        <v>4</v>
      </c>
    </row>
    <row r="18" spans="1:24" ht="25.5" x14ac:dyDescent="0.25">
      <c r="A18" s="302" t="s">
        <v>139</v>
      </c>
      <c r="B18" s="147" t="s">
        <v>325</v>
      </c>
      <c r="C18" s="104" t="s">
        <v>304</v>
      </c>
      <c r="D18" s="61" t="s">
        <v>211</v>
      </c>
      <c r="E18" s="149"/>
      <c r="F18" s="150"/>
      <c r="G18" s="50"/>
      <c r="H18" s="149"/>
      <c r="I18" s="150"/>
      <c r="J18" s="50"/>
      <c r="K18" s="149"/>
      <c r="L18" s="150"/>
      <c r="M18" s="50"/>
      <c r="N18" s="149"/>
      <c r="O18" s="150"/>
      <c r="P18" s="50"/>
      <c r="Q18" s="149">
        <v>1</v>
      </c>
      <c r="R18" s="150" t="s">
        <v>33</v>
      </c>
      <c r="S18" s="50">
        <v>1</v>
      </c>
      <c r="T18" s="149">
        <v>1</v>
      </c>
      <c r="U18" s="150" t="s">
        <v>33</v>
      </c>
      <c r="V18" s="50">
        <v>1</v>
      </c>
      <c r="W18" s="131">
        <v>90</v>
      </c>
      <c r="X18" s="152">
        <f t="shared" si="2"/>
        <v>2</v>
      </c>
    </row>
    <row r="19" spans="1:24" x14ac:dyDescent="0.25">
      <c r="A19" s="32" t="s">
        <v>77</v>
      </c>
      <c r="B19" s="47" t="s">
        <v>318</v>
      </c>
      <c r="C19" s="148"/>
      <c r="D19" s="177" t="s">
        <v>42</v>
      </c>
      <c r="E19" s="100">
        <v>1</v>
      </c>
      <c r="F19" s="101" t="s">
        <v>37</v>
      </c>
      <c r="G19" s="153">
        <v>1</v>
      </c>
      <c r="H19" s="100">
        <v>1</v>
      </c>
      <c r="I19" s="101" t="s">
        <v>37</v>
      </c>
      <c r="J19" s="153">
        <v>1</v>
      </c>
      <c r="K19" s="100">
        <v>1</v>
      </c>
      <c r="L19" s="101" t="s">
        <v>37</v>
      </c>
      <c r="M19" s="153">
        <v>1</v>
      </c>
      <c r="N19" s="100">
        <v>1</v>
      </c>
      <c r="O19" s="101" t="s">
        <v>37</v>
      </c>
      <c r="P19" s="153">
        <v>1</v>
      </c>
      <c r="Q19" s="100">
        <v>1</v>
      </c>
      <c r="R19" s="101" t="s">
        <v>37</v>
      </c>
      <c r="S19" s="153">
        <v>1</v>
      </c>
      <c r="T19" s="100">
        <v>1</v>
      </c>
      <c r="U19" s="101" t="s">
        <v>37</v>
      </c>
      <c r="V19" s="153">
        <v>1</v>
      </c>
      <c r="W19" s="157">
        <v>90</v>
      </c>
      <c r="X19" s="217">
        <f>SUM(G19+J19+M19+P19+S19+V19)</f>
        <v>6</v>
      </c>
    </row>
    <row r="20" spans="1:24" x14ac:dyDescent="0.25">
      <c r="A20" s="239" t="s">
        <v>113</v>
      </c>
      <c r="B20" s="47" t="s">
        <v>352</v>
      </c>
      <c r="C20" s="147"/>
      <c r="D20" s="177" t="s">
        <v>42</v>
      </c>
      <c r="E20" s="51">
        <v>4</v>
      </c>
      <c r="F20" s="52" t="s">
        <v>37</v>
      </c>
      <c r="G20" s="153">
        <v>4</v>
      </c>
      <c r="H20" s="51">
        <v>4</v>
      </c>
      <c r="I20" s="52" t="s">
        <v>37</v>
      </c>
      <c r="J20" s="153">
        <v>4</v>
      </c>
      <c r="K20" s="51">
        <v>4</v>
      </c>
      <c r="L20" s="52" t="s">
        <v>37</v>
      </c>
      <c r="M20" s="153">
        <v>4</v>
      </c>
      <c r="N20" s="51">
        <v>4</v>
      </c>
      <c r="O20" s="52" t="s">
        <v>37</v>
      </c>
      <c r="P20" s="153">
        <v>4</v>
      </c>
      <c r="Q20" s="51">
        <v>4</v>
      </c>
      <c r="R20" s="52" t="s">
        <v>37</v>
      </c>
      <c r="S20" s="153">
        <v>4</v>
      </c>
      <c r="T20" s="51">
        <v>4</v>
      </c>
      <c r="U20" s="52" t="s">
        <v>37</v>
      </c>
      <c r="V20" s="153">
        <v>4</v>
      </c>
      <c r="W20" s="157">
        <v>240</v>
      </c>
      <c r="X20" s="217">
        <f>G20+J20+M20+P20+S20+V20</f>
        <v>24</v>
      </c>
    </row>
    <row r="21" spans="1:24" x14ac:dyDescent="0.25">
      <c r="A21" s="239" t="s">
        <v>55</v>
      </c>
      <c r="B21" s="47" t="s">
        <v>319</v>
      </c>
      <c r="C21" s="147"/>
      <c r="D21" s="177" t="s">
        <v>42</v>
      </c>
      <c r="E21" s="51">
        <v>1</v>
      </c>
      <c r="F21" s="52" t="s">
        <v>37</v>
      </c>
      <c r="G21" s="153">
        <v>3</v>
      </c>
      <c r="H21" s="51">
        <v>1</v>
      </c>
      <c r="I21" s="52" t="s">
        <v>37</v>
      </c>
      <c r="J21" s="153">
        <v>3</v>
      </c>
      <c r="K21" s="51">
        <v>1</v>
      </c>
      <c r="L21" s="52" t="s">
        <v>37</v>
      </c>
      <c r="M21" s="153">
        <v>3</v>
      </c>
      <c r="N21" s="51">
        <v>1</v>
      </c>
      <c r="O21" s="52" t="s">
        <v>37</v>
      </c>
      <c r="P21" s="153">
        <v>3</v>
      </c>
      <c r="Q21" s="51">
        <v>1</v>
      </c>
      <c r="R21" s="52" t="s">
        <v>37</v>
      </c>
      <c r="S21" s="153">
        <v>3</v>
      </c>
      <c r="T21" s="51">
        <v>1</v>
      </c>
      <c r="U21" s="52" t="s">
        <v>37</v>
      </c>
      <c r="V21" s="153">
        <v>3</v>
      </c>
      <c r="W21" s="157">
        <v>90</v>
      </c>
      <c r="X21" s="217">
        <f>G21+J21+M21+P21+S21+V21</f>
        <v>18</v>
      </c>
    </row>
    <row r="22" spans="1:24" x14ac:dyDescent="0.25">
      <c r="A22" s="239" t="s">
        <v>89</v>
      </c>
      <c r="B22" s="47" t="s">
        <v>314</v>
      </c>
      <c r="C22" s="147"/>
      <c r="D22" s="177" t="s">
        <v>42</v>
      </c>
      <c r="E22" s="51">
        <v>2</v>
      </c>
      <c r="F22" s="52" t="s">
        <v>37</v>
      </c>
      <c r="G22" s="153">
        <v>2</v>
      </c>
      <c r="H22" s="51">
        <v>2</v>
      </c>
      <c r="I22" s="52" t="s">
        <v>37</v>
      </c>
      <c r="J22" s="153">
        <v>2</v>
      </c>
      <c r="K22" s="51">
        <v>2</v>
      </c>
      <c r="L22" s="52" t="s">
        <v>37</v>
      </c>
      <c r="M22" s="153">
        <v>2</v>
      </c>
      <c r="N22" s="51">
        <v>2</v>
      </c>
      <c r="O22" s="52" t="s">
        <v>37</v>
      </c>
      <c r="P22" s="153">
        <v>2</v>
      </c>
      <c r="Q22" s="51">
        <v>2</v>
      </c>
      <c r="R22" s="52" t="s">
        <v>37</v>
      </c>
      <c r="S22" s="153">
        <v>2</v>
      </c>
      <c r="T22" s="51">
        <v>2</v>
      </c>
      <c r="U22" s="52" t="s">
        <v>37</v>
      </c>
      <c r="V22" s="153">
        <v>2</v>
      </c>
      <c r="W22" s="157">
        <v>120</v>
      </c>
      <c r="X22" s="217">
        <f>G22+J22+M22+P22+S22+V22</f>
        <v>12</v>
      </c>
    </row>
    <row r="23" spans="1:24" x14ac:dyDescent="0.25">
      <c r="A23" s="314" t="s">
        <v>313</v>
      </c>
      <c r="B23" s="47" t="s">
        <v>320</v>
      </c>
      <c r="C23" s="147"/>
      <c r="D23" s="177" t="s">
        <v>42</v>
      </c>
      <c r="E23" s="51">
        <v>1</v>
      </c>
      <c r="F23" s="52" t="s">
        <v>37</v>
      </c>
      <c r="G23" s="153">
        <v>1</v>
      </c>
      <c r="H23" s="51">
        <v>1</v>
      </c>
      <c r="I23" s="52" t="s">
        <v>37</v>
      </c>
      <c r="J23" s="153">
        <v>1</v>
      </c>
      <c r="K23" s="51"/>
      <c r="L23" s="52"/>
      <c r="M23" s="153"/>
      <c r="N23" s="51"/>
      <c r="O23" s="52"/>
      <c r="P23" s="153"/>
      <c r="Q23" s="51"/>
      <c r="R23" s="52"/>
      <c r="S23" s="153"/>
      <c r="T23" s="51"/>
      <c r="U23" s="52"/>
      <c r="V23" s="153"/>
      <c r="W23" s="157">
        <v>30</v>
      </c>
      <c r="X23" s="152">
        <f t="shared" ref="X23:X24" si="3">G23+J23+M23+P23+S23+V23</f>
        <v>2</v>
      </c>
    </row>
    <row r="24" spans="1:24" ht="35.25" thickBot="1" x14ac:dyDescent="0.3">
      <c r="A24" s="320" t="s">
        <v>204</v>
      </c>
      <c r="B24" s="74" t="s">
        <v>208</v>
      </c>
      <c r="C24" s="105" t="s">
        <v>212</v>
      </c>
      <c r="D24" s="178" t="s">
        <v>42</v>
      </c>
      <c r="E24" s="75"/>
      <c r="F24" s="76"/>
      <c r="G24" s="159"/>
      <c r="H24" s="93"/>
      <c r="I24" s="94"/>
      <c r="J24" s="159"/>
      <c r="K24" s="93"/>
      <c r="L24" s="94"/>
      <c r="M24" s="159"/>
      <c r="N24" s="75"/>
      <c r="O24" s="76"/>
      <c r="P24" s="159"/>
      <c r="Q24" s="93">
        <v>4</v>
      </c>
      <c r="R24" s="94" t="s">
        <v>42</v>
      </c>
      <c r="S24" s="159">
        <v>2</v>
      </c>
      <c r="T24" s="93">
        <v>4</v>
      </c>
      <c r="U24" s="94" t="s">
        <v>37</v>
      </c>
      <c r="V24" s="159">
        <v>2</v>
      </c>
      <c r="W24" s="160">
        <v>120</v>
      </c>
      <c r="X24" s="161">
        <f t="shared" si="3"/>
        <v>4</v>
      </c>
    </row>
    <row r="25" spans="1:24" x14ac:dyDescent="0.25">
      <c r="A25" s="311" t="s">
        <v>307</v>
      </c>
      <c r="B25" s="97" t="s">
        <v>205</v>
      </c>
      <c r="C25" s="223"/>
      <c r="D25" s="107" t="s">
        <v>81</v>
      </c>
      <c r="E25" s="138"/>
      <c r="F25" s="139"/>
      <c r="G25" s="50"/>
      <c r="H25" s="51"/>
      <c r="I25" s="52"/>
      <c r="J25" s="50"/>
      <c r="K25" s="138"/>
      <c r="L25" s="139"/>
      <c r="M25" s="50"/>
      <c r="N25" s="51"/>
      <c r="O25" s="52"/>
      <c r="P25" s="50"/>
      <c r="Q25" s="51">
        <v>0</v>
      </c>
      <c r="R25" s="52" t="s">
        <v>42</v>
      </c>
      <c r="S25" s="50">
        <v>3</v>
      </c>
      <c r="T25" s="51">
        <v>0</v>
      </c>
      <c r="U25" s="52" t="s">
        <v>37</v>
      </c>
      <c r="V25" s="50">
        <v>3</v>
      </c>
      <c r="W25" s="131"/>
      <c r="X25" s="152">
        <v>6</v>
      </c>
    </row>
    <row r="26" spans="1:24" ht="15.75" thickBot="1" x14ac:dyDescent="0.3">
      <c r="A26" s="251"/>
      <c r="B26" s="224" t="s">
        <v>207</v>
      </c>
      <c r="C26" s="224"/>
      <c r="D26" s="224"/>
      <c r="E26" s="141"/>
      <c r="F26" s="142"/>
      <c r="G26" s="77"/>
      <c r="H26" s="141"/>
      <c r="I26" s="142"/>
      <c r="J26" s="77"/>
      <c r="K26" s="141"/>
      <c r="L26" s="142"/>
      <c r="M26" s="77">
        <v>4</v>
      </c>
      <c r="N26" s="141"/>
      <c r="O26" s="142"/>
      <c r="P26" s="77">
        <v>4</v>
      </c>
      <c r="Q26" s="93"/>
      <c r="R26" s="94"/>
      <c r="S26" s="77"/>
      <c r="T26" s="93"/>
      <c r="U26" s="94"/>
      <c r="V26" s="77">
        <v>2</v>
      </c>
      <c r="W26" s="96"/>
      <c r="X26" s="152">
        <f>G26+J26+M26+P26+S26+V26</f>
        <v>10</v>
      </c>
    </row>
    <row r="27" spans="1:24" ht="15.75" thickBot="1" x14ac:dyDescent="0.3">
      <c r="A27" s="360" t="s">
        <v>388</v>
      </c>
      <c r="B27" s="74" t="s">
        <v>45</v>
      </c>
      <c r="C27" s="146"/>
      <c r="D27" s="256" t="s">
        <v>42</v>
      </c>
      <c r="E27" s="144">
        <v>1</v>
      </c>
      <c r="F27" s="113" t="s">
        <v>237</v>
      </c>
      <c r="G27" s="145"/>
      <c r="H27" s="144">
        <v>1</v>
      </c>
      <c r="I27" s="113" t="s">
        <v>237</v>
      </c>
      <c r="J27" s="145"/>
      <c r="K27" s="144"/>
      <c r="L27" s="113"/>
      <c r="M27" s="145"/>
      <c r="N27" s="144"/>
      <c r="O27" s="113"/>
      <c r="P27" s="145"/>
      <c r="Q27" s="144"/>
      <c r="R27" s="113"/>
      <c r="S27" s="145"/>
      <c r="T27" s="144"/>
      <c r="U27" s="113"/>
      <c r="V27" s="145"/>
      <c r="W27" s="110">
        <f>15*(E27+H27+K27+N27+Q27+T27)</f>
        <v>30</v>
      </c>
      <c r="X27" s="109">
        <f>G27+J27+M27+P27+S27+V27</f>
        <v>0</v>
      </c>
    </row>
    <row r="28" spans="1:24" s="60" customFormat="1" ht="18.75" customHeight="1" thickBot="1" x14ac:dyDescent="0.3">
      <c r="A28" s="313"/>
      <c r="B28" s="74" t="s">
        <v>385</v>
      </c>
      <c r="C28" s="105" t="s">
        <v>303</v>
      </c>
      <c r="D28" s="105"/>
      <c r="E28" s="93"/>
      <c r="F28" s="94"/>
      <c r="G28" s="77"/>
      <c r="H28" s="93"/>
      <c r="I28" s="94"/>
      <c r="J28" s="77"/>
      <c r="K28" s="93"/>
      <c r="L28" s="94"/>
      <c r="M28" s="77"/>
      <c r="N28" s="93"/>
      <c r="O28" s="94"/>
      <c r="P28" s="78"/>
      <c r="Q28" s="93"/>
      <c r="R28" s="94"/>
      <c r="S28" s="78"/>
      <c r="T28" s="93"/>
      <c r="U28" s="94" t="s">
        <v>218</v>
      </c>
      <c r="V28" s="77">
        <v>0</v>
      </c>
      <c r="W28" s="96">
        <f t="shared" ref="W28" si="4">15*(E28+H28+K28+N28+Q28+T28)</f>
        <v>0</v>
      </c>
      <c r="X28" s="81">
        <f t="shared" ref="X28" si="5">SUM(G28+J28+M28+P28+S28+V28)</f>
        <v>0</v>
      </c>
    </row>
    <row r="29" spans="1:24" ht="15.75" thickBot="1" x14ac:dyDescent="0.3">
      <c r="B29" s="26" t="s">
        <v>46</v>
      </c>
      <c r="C29" s="26"/>
      <c r="D29" s="26"/>
      <c r="E29" s="27">
        <f>SUM(E6:E26)</f>
        <v>21</v>
      </c>
      <c r="F29" s="28"/>
      <c r="G29" s="29">
        <f>SUM(G6:G26)</f>
        <v>31</v>
      </c>
      <c r="H29" s="27">
        <f>SUM(H6:H26)</f>
        <v>19</v>
      </c>
      <c r="I29" s="28"/>
      <c r="J29" s="29">
        <f>SUM(J6:J26)</f>
        <v>29</v>
      </c>
      <c r="K29" s="207">
        <f>SUM(K6:K26)</f>
        <v>17</v>
      </c>
      <c r="L29" s="205"/>
      <c r="M29" s="206">
        <f>SUM(M6:M26)</f>
        <v>30</v>
      </c>
      <c r="N29" s="207">
        <f>SUM(N6:N26)</f>
        <v>17</v>
      </c>
      <c r="O29" s="205"/>
      <c r="P29" s="206">
        <f>SUM(P6:P26)</f>
        <v>30</v>
      </c>
      <c r="Q29" s="207">
        <f>SUM(Q6:Q26)</f>
        <v>20</v>
      </c>
      <c r="R29" s="205"/>
      <c r="S29" s="206">
        <f t="shared" ref="S29:X29" si="6">SUM(S6:S26)</f>
        <v>30</v>
      </c>
      <c r="T29" s="207">
        <f t="shared" si="6"/>
        <v>19</v>
      </c>
      <c r="U29" s="205">
        <f t="shared" si="6"/>
        <v>0</v>
      </c>
      <c r="V29" s="206">
        <f t="shared" si="6"/>
        <v>30</v>
      </c>
      <c r="W29" s="382">
        <f t="shared" si="6"/>
        <v>1575</v>
      </c>
      <c r="X29" s="36">
        <f t="shared" si="6"/>
        <v>180</v>
      </c>
    </row>
    <row r="31" spans="1:24" x14ac:dyDescent="0.25">
      <c r="A31" s="174" t="s">
        <v>229</v>
      </c>
      <c r="D31" s="108"/>
    </row>
    <row r="32" spans="1:24" x14ac:dyDescent="0.25">
      <c r="A32" s="174" t="s">
        <v>232</v>
      </c>
      <c r="D32" s="108"/>
      <c r="O32" s="181" t="s">
        <v>230</v>
      </c>
      <c r="P32" s="174"/>
      <c r="T32" s="174" t="s">
        <v>231</v>
      </c>
    </row>
    <row r="33" spans="1:20" x14ac:dyDescent="0.25">
      <c r="A33" s="57" t="s">
        <v>260</v>
      </c>
      <c r="E33" s="174"/>
      <c r="O33" s="181" t="s">
        <v>239</v>
      </c>
      <c r="P33" s="174"/>
      <c r="T33" s="174" t="s">
        <v>235</v>
      </c>
    </row>
    <row r="34" spans="1:20" x14ac:dyDescent="0.25">
      <c r="A34" s="57" t="s">
        <v>245</v>
      </c>
      <c r="E34" s="174"/>
      <c r="O34" s="181" t="s">
        <v>240</v>
      </c>
      <c r="P34" s="57"/>
      <c r="T34" s="57" t="s">
        <v>233</v>
      </c>
    </row>
    <row r="35" spans="1:20" x14ac:dyDescent="0.25">
      <c r="A35" s="57" t="s">
        <v>234</v>
      </c>
      <c r="E35" s="57"/>
      <c r="O35" s="181" t="s">
        <v>241</v>
      </c>
      <c r="P35" s="57"/>
      <c r="T35" s="174" t="s">
        <v>238</v>
      </c>
    </row>
    <row r="36" spans="1:20" x14ac:dyDescent="0.25">
      <c r="A36" s="58" t="s">
        <v>261</v>
      </c>
      <c r="D36" s="57"/>
      <c r="E36" s="57"/>
      <c r="J36" s="57"/>
      <c r="K36" s="57"/>
      <c r="L36" s="57"/>
      <c r="M36" s="57"/>
      <c r="N36" s="57"/>
      <c r="P36" s="57"/>
      <c r="T36" s="174" t="s">
        <v>236</v>
      </c>
    </row>
    <row r="37" spans="1:20" x14ac:dyDescent="0.25">
      <c r="D37" s="108"/>
      <c r="T37" s="174" t="s">
        <v>246</v>
      </c>
    </row>
    <row r="38" spans="1:20" x14ac:dyDescent="0.25">
      <c r="A38" s="173" t="s">
        <v>243</v>
      </c>
      <c r="D38" s="108"/>
    </row>
    <row r="39" spans="1:20" x14ac:dyDescent="0.25">
      <c r="A39" s="57" t="s">
        <v>248</v>
      </c>
      <c r="E39" s="57"/>
      <c r="N39" s="174"/>
    </row>
    <row r="40" spans="1:20" x14ac:dyDescent="0.25">
      <c r="A40" s="57" t="s">
        <v>249</v>
      </c>
      <c r="B40" s="57"/>
      <c r="C40" s="57"/>
      <c r="D40" s="108"/>
      <c r="N40" s="174"/>
    </row>
    <row r="41" spans="1:20" x14ac:dyDescent="0.25">
      <c r="A41" s="57" t="s">
        <v>202</v>
      </c>
      <c r="B41" s="57"/>
      <c r="C41" s="57"/>
      <c r="D41" s="108"/>
      <c r="N41" s="57"/>
    </row>
    <row r="42" spans="1:20" x14ac:dyDescent="0.25">
      <c r="A42" s="57" t="s">
        <v>203</v>
      </c>
      <c r="B42" s="57"/>
      <c r="C42" s="57"/>
      <c r="D42" s="108"/>
      <c r="M42" s="57"/>
      <c r="N42" s="57"/>
    </row>
  </sheetData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45"/>
  <sheetViews>
    <sheetView zoomScale="85" zoomScaleNormal="85" workbookViewId="0">
      <selection activeCell="A29" sqref="A29"/>
    </sheetView>
  </sheetViews>
  <sheetFormatPr defaultRowHeight="15" x14ac:dyDescent="0.25"/>
  <cols>
    <col min="1" max="1" width="18" customWidth="1"/>
    <col min="2" max="2" width="31.42578125" bestFit="1" customWidth="1"/>
    <col min="3" max="3" width="15.7109375" style="108" customWidth="1"/>
    <col min="4" max="4" width="6.42578125" style="108" customWidth="1"/>
    <col min="5" max="22" width="4.42578125" customWidth="1"/>
    <col min="23" max="23" width="5" bestFit="1" customWidth="1"/>
    <col min="24" max="24" width="4" bestFit="1" customWidth="1"/>
  </cols>
  <sheetData>
    <row r="1" spans="1:24" ht="15.75" customHeight="1" thickBot="1" x14ac:dyDescent="0.3">
      <c r="A1" s="388" t="s">
        <v>256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90"/>
    </row>
    <row r="2" spans="1:24" ht="15.75" thickBot="1" x14ac:dyDescent="0.3">
      <c r="A2" s="391" t="s">
        <v>199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3"/>
    </row>
    <row r="3" spans="1:24" ht="15.75" thickBot="1" x14ac:dyDescent="0.3">
      <c r="A3" s="394" t="s">
        <v>389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6"/>
    </row>
    <row r="4" spans="1:24" x14ac:dyDescent="0.25">
      <c r="A4" s="401" t="s">
        <v>47</v>
      </c>
      <c r="B4" s="385" t="s">
        <v>24</v>
      </c>
      <c r="C4" s="383" t="s">
        <v>200</v>
      </c>
      <c r="D4" s="387" t="s">
        <v>201</v>
      </c>
      <c r="E4" s="403" t="s">
        <v>25</v>
      </c>
      <c r="F4" s="404"/>
      <c r="G4" s="405"/>
      <c r="H4" s="406" t="s">
        <v>26</v>
      </c>
      <c r="I4" s="404"/>
      <c r="J4" s="405"/>
      <c r="K4" s="406" t="s">
        <v>27</v>
      </c>
      <c r="L4" s="404"/>
      <c r="M4" s="405"/>
      <c r="N4" s="406" t="s">
        <v>28</v>
      </c>
      <c r="O4" s="407"/>
      <c r="P4" s="408"/>
      <c r="Q4" s="406" t="s">
        <v>29</v>
      </c>
      <c r="R4" s="407"/>
      <c r="S4" s="408"/>
      <c r="T4" s="406" t="s">
        <v>30</v>
      </c>
      <c r="U4" s="407"/>
      <c r="V4" s="408"/>
      <c r="W4" s="397" t="s">
        <v>31</v>
      </c>
      <c r="X4" s="399" t="s">
        <v>32</v>
      </c>
    </row>
    <row r="5" spans="1:24" ht="15.75" thickBot="1" x14ac:dyDescent="0.3">
      <c r="A5" s="402"/>
      <c r="B5" s="386"/>
      <c r="C5" s="384"/>
      <c r="D5" s="387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398"/>
      <c r="X5" s="400"/>
    </row>
    <row r="6" spans="1:24" ht="18.75" customHeight="1" x14ac:dyDescent="0.25">
      <c r="A6" s="297" t="s">
        <v>193</v>
      </c>
      <c r="B6" s="334" t="s">
        <v>213</v>
      </c>
      <c r="C6" s="103" t="s">
        <v>212</v>
      </c>
      <c r="D6" s="103" t="s">
        <v>211</v>
      </c>
      <c r="E6" s="111">
        <v>2</v>
      </c>
      <c r="F6" s="112" t="s">
        <v>33</v>
      </c>
      <c r="G6" s="64">
        <v>3</v>
      </c>
      <c r="H6" s="111">
        <v>2</v>
      </c>
      <c r="I6" s="112" t="s">
        <v>33</v>
      </c>
      <c r="J6" s="64">
        <v>3</v>
      </c>
      <c r="K6" s="111">
        <v>2</v>
      </c>
      <c r="L6" s="112" t="s">
        <v>33</v>
      </c>
      <c r="M6" s="64">
        <v>3</v>
      </c>
      <c r="N6" s="111">
        <v>2</v>
      </c>
      <c r="O6" s="112" t="s">
        <v>33</v>
      </c>
      <c r="P6" s="65">
        <v>3</v>
      </c>
      <c r="Q6" s="111">
        <v>2</v>
      </c>
      <c r="R6" s="112" t="s">
        <v>33</v>
      </c>
      <c r="S6" s="64">
        <v>3</v>
      </c>
      <c r="T6" s="111">
        <v>2</v>
      </c>
      <c r="U6" s="112" t="s">
        <v>33</v>
      </c>
      <c r="V6" s="64">
        <v>3</v>
      </c>
      <c r="W6" s="66">
        <f t="shared" ref="W6:W15" si="0">15*(E6+H6+K6+N6+Q6+T6)</f>
        <v>180</v>
      </c>
      <c r="X6" s="67">
        <f>G6+J6+M6+P6+S6+V6</f>
        <v>18</v>
      </c>
    </row>
    <row r="7" spans="1:24" ht="18.75" customHeight="1" x14ac:dyDescent="0.25">
      <c r="A7" s="298" t="s">
        <v>194</v>
      </c>
      <c r="B7" s="348" t="s">
        <v>34</v>
      </c>
      <c r="C7" s="104" t="s">
        <v>270</v>
      </c>
      <c r="D7" s="104"/>
      <c r="E7" s="100"/>
      <c r="F7" s="52"/>
      <c r="G7" s="50"/>
      <c r="H7" s="51"/>
      <c r="I7" s="52"/>
      <c r="J7" s="69"/>
      <c r="K7" s="100"/>
      <c r="L7" s="101"/>
      <c r="M7" s="69"/>
      <c r="N7" s="100"/>
      <c r="O7" s="101"/>
      <c r="P7" s="70"/>
      <c r="Q7" s="100"/>
      <c r="R7" s="101"/>
      <c r="S7" s="69"/>
      <c r="T7" s="100"/>
      <c r="U7" s="101" t="s">
        <v>209</v>
      </c>
      <c r="V7" s="69">
        <v>0</v>
      </c>
      <c r="W7" s="66">
        <f t="shared" si="0"/>
        <v>0</v>
      </c>
      <c r="X7" s="71">
        <f t="shared" ref="X7:X26" si="1">G7+J7+M7+P7+S7+V7</f>
        <v>0</v>
      </c>
    </row>
    <row r="8" spans="1:24" ht="18.75" customHeight="1" x14ac:dyDescent="0.25">
      <c r="A8" s="299" t="s">
        <v>195</v>
      </c>
      <c r="B8" s="330" t="s">
        <v>36</v>
      </c>
      <c r="C8" s="61" t="s">
        <v>212</v>
      </c>
      <c r="D8" s="61" t="s">
        <v>211</v>
      </c>
      <c r="E8" s="51">
        <v>1</v>
      </c>
      <c r="F8" s="101" t="s">
        <v>33</v>
      </c>
      <c r="G8" s="69">
        <v>1</v>
      </c>
      <c r="H8" s="100">
        <v>1</v>
      </c>
      <c r="I8" s="101" t="s">
        <v>33</v>
      </c>
      <c r="J8" s="50">
        <v>1</v>
      </c>
      <c r="K8" s="51"/>
      <c r="L8" s="52"/>
      <c r="M8" s="50"/>
      <c r="N8" s="51"/>
      <c r="O8" s="52"/>
      <c r="P8" s="53"/>
      <c r="Q8" s="51"/>
      <c r="R8" s="52"/>
      <c r="S8" s="50"/>
      <c r="T8" s="51"/>
      <c r="U8" s="52"/>
      <c r="V8" s="72"/>
      <c r="W8" s="66">
        <f t="shared" si="0"/>
        <v>30</v>
      </c>
      <c r="X8" s="73">
        <f t="shared" si="1"/>
        <v>2</v>
      </c>
    </row>
    <row r="9" spans="1:24" ht="18.75" customHeight="1" x14ac:dyDescent="0.25">
      <c r="A9" s="354" t="s">
        <v>196</v>
      </c>
      <c r="B9" s="47" t="s">
        <v>214</v>
      </c>
      <c r="C9" s="61" t="s">
        <v>212</v>
      </c>
      <c r="D9" s="61" t="s">
        <v>211</v>
      </c>
      <c r="E9" s="51">
        <v>2</v>
      </c>
      <c r="F9" s="52" t="s">
        <v>37</v>
      </c>
      <c r="G9" s="50">
        <v>2</v>
      </c>
      <c r="H9" s="51">
        <v>2</v>
      </c>
      <c r="I9" s="52" t="s">
        <v>37</v>
      </c>
      <c r="J9" s="50">
        <v>2</v>
      </c>
      <c r="K9" s="51">
        <v>1</v>
      </c>
      <c r="L9" s="52" t="s">
        <v>37</v>
      </c>
      <c r="M9" s="50">
        <v>1</v>
      </c>
      <c r="N9" s="51">
        <v>1</v>
      </c>
      <c r="O9" s="52" t="s">
        <v>37</v>
      </c>
      <c r="P9" s="53">
        <v>1</v>
      </c>
      <c r="Q9" s="51">
        <v>1</v>
      </c>
      <c r="R9" s="52" t="s">
        <v>37</v>
      </c>
      <c r="S9" s="53">
        <v>1</v>
      </c>
      <c r="T9" s="51"/>
      <c r="U9" s="52"/>
      <c r="V9" s="72"/>
      <c r="W9" s="66">
        <f t="shared" si="0"/>
        <v>105</v>
      </c>
      <c r="X9" s="71">
        <f t="shared" si="1"/>
        <v>7</v>
      </c>
    </row>
    <row r="10" spans="1:24" ht="18.75" customHeight="1" x14ac:dyDescent="0.25">
      <c r="A10" s="354" t="s">
        <v>48</v>
      </c>
      <c r="B10" s="47" t="s">
        <v>215</v>
      </c>
      <c r="C10" s="61" t="s">
        <v>212</v>
      </c>
      <c r="D10" s="61" t="s">
        <v>211</v>
      </c>
      <c r="E10" s="51">
        <v>2</v>
      </c>
      <c r="F10" s="52" t="s">
        <v>37</v>
      </c>
      <c r="G10" s="50">
        <v>4</v>
      </c>
      <c r="H10" s="51">
        <v>2</v>
      </c>
      <c r="I10" s="52" t="s">
        <v>37</v>
      </c>
      <c r="J10" s="50">
        <v>4</v>
      </c>
      <c r="K10" s="51">
        <v>1</v>
      </c>
      <c r="L10" s="52" t="s">
        <v>37</v>
      </c>
      <c r="M10" s="50">
        <v>2</v>
      </c>
      <c r="N10" s="51">
        <v>1</v>
      </c>
      <c r="O10" s="52" t="s">
        <v>37</v>
      </c>
      <c r="P10" s="53">
        <v>2</v>
      </c>
      <c r="Q10" s="51">
        <v>1</v>
      </c>
      <c r="R10" s="52" t="s">
        <v>37</v>
      </c>
      <c r="S10" s="53">
        <v>2</v>
      </c>
      <c r="T10" s="51"/>
      <c r="U10" s="52"/>
      <c r="V10" s="72"/>
      <c r="W10" s="66">
        <f t="shared" si="0"/>
        <v>105</v>
      </c>
      <c r="X10" s="73">
        <f t="shared" si="1"/>
        <v>14</v>
      </c>
    </row>
    <row r="11" spans="1:24" ht="18.75" customHeight="1" x14ac:dyDescent="0.25">
      <c r="A11" s="354" t="s">
        <v>49</v>
      </c>
      <c r="B11" s="47" t="s">
        <v>216</v>
      </c>
      <c r="C11" s="61" t="s">
        <v>212</v>
      </c>
      <c r="D11" s="61" t="s">
        <v>42</v>
      </c>
      <c r="E11" s="51"/>
      <c r="F11" s="52"/>
      <c r="G11" s="50"/>
      <c r="H11" s="51"/>
      <c r="I11" s="52"/>
      <c r="J11" s="50"/>
      <c r="K11" s="51"/>
      <c r="L11" s="52"/>
      <c r="M11" s="50"/>
      <c r="N11" s="51"/>
      <c r="O11" s="52"/>
      <c r="P11" s="53"/>
      <c r="Q11" s="51">
        <v>1</v>
      </c>
      <c r="R11" s="52" t="s">
        <v>37</v>
      </c>
      <c r="S11" s="53">
        <v>1</v>
      </c>
      <c r="T11" s="51">
        <v>2</v>
      </c>
      <c r="U11" s="52" t="s">
        <v>37</v>
      </c>
      <c r="V11" s="50">
        <v>2</v>
      </c>
      <c r="W11" s="66">
        <f t="shared" si="0"/>
        <v>45</v>
      </c>
      <c r="X11" s="73">
        <f t="shared" si="1"/>
        <v>3</v>
      </c>
    </row>
    <row r="12" spans="1:24" ht="38.25" x14ac:dyDescent="0.25">
      <c r="A12" s="354" t="s">
        <v>50</v>
      </c>
      <c r="B12" s="47" t="s">
        <v>387</v>
      </c>
      <c r="C12" s="61" t="s">
        <v>220</v>
      </c>
      <c r="D12" s="61"/>
      <c r="E12" s="51"/>
      <c r="F12" s="52"/>
      <c r="G12" s="50"/>
      <c r="H12" s="51"/>
      <c r="I12" s="52"/>
      <c r="J12" s="50"/>
      <c r="K12" s="51"/>
      <c r="L12" s="52"/>
      <c r="M12" s="50"/>
      <c r="N12" s="51"/>
      <c r="O12" s="52"/>
      <c r="P12" s="53"/>
      <c r="Q12" s="51"/>
      <c r="R12" s="52"/>
      <c r="S12" s="53"/>
      <c r="T12" s="51"/>
      <c r="U12" s="52" t="s">
        <v>209</v>
      </c>
      <c r="V12" s="50">
        <v>0</v>
      </c>
      <c r="W12" s="66">
        <f t="shared" si="0"/>
        <v>0</v>
      </c>
      <c r="X12" s="71">
        <f t="shared" si="1"/>
        <v>0</v>
      </c>
    </row>
    <row r="13" spans="1:24" ht="18.75" customHeight="1" x14ac:dyDescent="0.25">
      <c r="A13" s="355" t="s">
        <v>51</v>
      </c>
      <c r="B13" s="47" t="s">
        <v>38</v>
      </c>
      <c r="C13" s="61"/>
      <c r="D13" s="61" t="s">
        <v>211</v>
      </c>
      <c r="E13" s="51">
        <v>2</v>
      </c>
      <c r="F13" s="52" t="s">
        <v>33</v>
      </c>
      <c r="G13" s="50">
        <v>2</v>
      </c>
      <c r="H13" s="51"/>
      <c r="I13" s="52"/>
      <c r="J13" s="50"/>
      <c r="K13" s="51"/>
      <c r="L13" s="52"/>
      <c r="M13" s="50"/>
      <c r="N13" s="51"/>
      <c r="O13" s="52"/>
      <c r="P13" s="53"/>
      <c r="Q13" s="51"/>
      <c r="R13" s="52"/>
      <c r="S13" s="50"/>
      <c r="T13" s="51"/>
      <c r="U13" s="52"/>
      <c r="V13" s="50"/>
      <c r="W13" s="66">
        <f t="shared" si="0"/>
        <v>30</v>
      </c>
      <c r="X13" s="73">
        <f t="shared" si="1"/>
        <v>2</v>
      </c>
    </row>
    <row r="14" spans="1:24" ht="18.75" customHeight="1" x14ac:dyDescent="0.25">
      <c r="A14" s="355" t="s">
        <v>52</v>
      </c>
      <c r="B14" s="47" t="s">
        <v>40</v>
      </c>
      <c r="C14" s="61"/>
      <c r="D14" s="61" t="s">
        <v>211</v>
      </c>
      <c r="E14" s="51"/>
      <c r="F14" s="52"/>
      <c r="G14" s="50"/>
      <c r="H14" s="51"/>
      <c r="I14" s="52"/>
      <c r="J14" s="50"/>
      <c r="K14" s="51"/>
      <c r="L14" s="52"/>
      <c r="M14" s="53"/>
      <c r="N14" s="51">
        <v>2</v>
      </c>
      <c r="O14" s="52" t="s">
        <v>33</v>
      </c>
      <c r="P14" s="53">
        <v>2</v>
      </c>
      <c r="Q14" s="51"/>
      <c r="R14" s="52"/>
      <c r="S14" s="50"/>
      <c r="T14" s="51"/>
      <c r="U14" s="52"/>
      <c r="V14" s="72"/>
      <c r="W14" s="66">
        <f t="shared" si="0"/>
        <v>30</v>
      </c>
      <c r="X14" s="73">
        <f t="shared" si="1"/>
        <v>2</v>
      </c>
    </row>
    <row r="15" spans="1:24" ht="18.75" customHeight="1" thickBot="1" x14ac:dyDescent="0.3">
      <c r="A15" s="356" t="s">
        <v>53</v>
      </c>
      <c r="B15" s="74" t="s">
        <v>41</v>
      </c>
      <c r="C15" s="105"/>
      <c r="D15" s="105" t="s">
        <v>211</v>
      </c>
      <c r="E15" s="93"/>
      <c r="F15" s="94"/>
      <c r="G15" s="77"/>
      <c r="H15" s="93"/>
      <c r="I15" s="94"/>
      <c r="J15" s="77"/>
      <c r="K15" s="93">
        <v>2</v>
      </c>
      <c r="L15" s="94" t="s">
        <v>39</v>
      </c>
      <c r="M15" s="77">
        <v>2</v>
      </c>
      <c r="N15" s="93"/>
      <c r="O15" s="94"/>
      <c r="P15" s="78"/>
      <c r="Q15" s="93"/>
      <c r="R15" s="94"/>
      <c r="S15" s="77"/>
      <c r="T15" s="93"/>
      <c r="U15" s="94"/>
      <c r="V15" s="79"/>
      <c r="W15" s="80">
        <f t="shared" si="0"/>
        <v>30</v>
      </c>
      <c r="X15" s="81">
        <f t="shared" si="1"/>
        <v>2</v>
      </c>
    </row>
    <row r="16" spans="1:24" ht="18.75" customHeight="1" x14ac:dyDescent="0.25">
      <c r="A16" s="281" t="s">
        <v>67</v>
      </c>
      <c r="B16" s="147" t="s">
        <v>217</v>
      </c>
      <c r="C16" s="104" t="s">
        <v>212</v>
      </c>
      <c r="D16" s="104" t="s">
        <v>42</v>
      </c>
      <c r="E16" s="156">
        <v>2</v>
      </c>
      <c r="F16" s="220" t="s">
        <v>33</v>
      </c>
      <c r="G16" s="82">
        <v>7</v>
      </c>
      <c r="H16" s="156">
        <v>2</v>
      </c>
      <c r="I16" s="220" t="s">
        <v>33</v>
      </c>
      <c r="J16" s="82">
        <v>7</v>
      </c>
      <c r="K16" s="156">
        <v>2</v>
      </c>
      <c r="L16" s="220" t="s">
        <v>33</v>
      </c>
      <c r="M16" s="82">
        <v>7</v>
      </c>
      <c r="N16" s="156">
        <v>2</v>
      </c>
      <c r="O16" s="220" t="s">
        <v>33</v>
      </c>
      <c r="P16" s="82">
        <v>7</v>
      </c>
      <c r="Q16" s="156">
        <v>2</v>
      </c>
      <c r="R16" s="220" t="s">
        <v>33</v>
      </c>
      <c r="S16" s="82">
        <v>7</v>
      </c>
      <c r="T16" s="156">
        <v>2</v>
      </c>
      <c r="U16" s="220" t="s">
        <v>42</v>
      </c>
      <c r="V16" s="82">
        <v>7</v>
      </c>
      <c r="W16" s="83">
        <f>15*(E16+H16+K16+N16+Q16+T16)</f>
        <v>180</v>
      </c>
      <c r="X16" s="84">
        <f t="shared" si="1"/>
        <v>42</v>
      </c>
    </row>
    <row r="17" spans="1:24" ht="18.75" customHeight="1" x14ac:dyDescent="0.25">
      <c r="A17" s="281" t="s">
        <v>68</v>
      </c>
      <c r="B17" s="147" t="s">
        <v>187</v>
      </c>
      <c r="C17" s="104"/>
      <c r="D17" s="104" t="s">
        <v>42</v>
      </c>
      <c r="E17" s="156">
        <v>1</v>
      </c>
      <c r="F17" s="220" t="s">
        <v>37</v>
      </c>
      <c r="G17" s="82">
        <v>2</v>
      </c>
      <c r="H17" s="156">
        <v>1</v>
      </c>
      <c r="I17" s="220" t="s">
        <v>37</v>
      </c>
      <c r="J17" s="82">
        <v>2</v>
      </c>
      <c r="K17" s="156">
        <v>1</v>
      </c>
      <c r="L17" s="220" t="s">
        <v>37</v>
      </c>
      <c r="M17" s="82">
        <v>2</v>
      </c>
      <c r="N17" s="156">
        <v>1</v>
      </c>
      <c r="O17" s="220" t="s">
        <v>37</v>
      </c>
      <c r="P17" s="82">
        <v>2</v>
      </c>
      <c r="Q17" s="156">
        <v>1</v>
      </c>
      <c r="R17" s="220" t="s">
        <v>37</v>
      </c>
      <c r="S17" s="82">
        <v>2</v>
      </c>
      <c r="T17" s="156">
        <v>1</v>
      </c>
      <c r="U17" s="220" t="s">
        <v>37</v>
      </c>
      <c r="V17" s="82">
        <v>2</v>
      </c>
      <c r="W17" s="83">
        <f t="shared" ref="W17:W20" si="2">15*(E17+H17+K17+N17+Q17+T17)</f>
        <v>90</v>
      </c>
      <c r="X17" s="84">
        <f t="shared" si="1"/>
        <v>12</v>
      </c>
    </row>
    <row r="18" spans="1:24" ht="18.75" customHeight="1" x14ac:dyDescent="0.25">
      <c r="A18" s="281" t="s">
        <v>69</v>
      </c>
      <c r="B18" s="147" t="s">
        <v>62</v>
      </c>
      <c r="C18" s="104" t="s">
        <v>212</v>
      </c>
      <c r="D18" s="104" t="s">
        <v>211</v>
      </c>
      <c r="E18" s="156">
        <v>1</v>
      </c>
      <c r="F18" s="220" t="s">
        <v>33</v>
      </c>
      <c r="G18" s="82">
        <v>1</v>
      </c>
      <c r="H18" s="156">
        <v>1</v>
      </c>
      <c r="I18" s="220" t="s">
        <v>33</v>
      </c>
      <c r="J18" s="82">
        <v>1</v>
      </c>
      <c r="K18" s="156">
        <v>1</v>
      </c>
      <c r="L18" s="220" t="s">
        <v>33</v>
      </c>
      <c r="M18" s="82">
        <v>1</v>
      </c>
      <c r="N18" s="156"/>
      <c r="O18" s="220"/>
      <c r="P18" s="82"/>
      <c r="Q18" s="156"/>
      <c r="R18" s="220"/>
      <c r="S18" s="82"/>
      <c r="T18" s="156"/>
      <c r="U18" s="220"/>
      <c r="V18" s="82"/>
      <c r="W18" s="83">
        <f t="shared" si="2"/>
        <v>45</v>
      </c>
      <c r="X18" s="84">
        <f t="shared" si="1"/>
        <v>3</v>
      </c>
    </row>
    <row r="19" spans="1:24" ht="25.5" customHeight="1" x14ac:dyDescent="0.25">
      <c r="A19" s="281" t="s">
        <v>70</v>
      </c>
      <c r="B19" s="147" t="s">
        <v>63</v>
      </c>
      <c r="C19" s="104" t="s">
        <v>263</v>
      </c>
      <c r="D19" s="104" t="s">
        <v>211</v>
      </c>
      <c r="E19" s="100"/>
      <c r="F19" s="101"/>
      <c r="G19" s="82"/>
      <c r="H19" s="156"/>
      <c r="I19" s="220"/>
      <c r="J19" s="82"/>
      <c r="K19" s="156"/>
      <c r="L19" s="220"/>
      <c r="M19" s="82"/>
      <c r="N19" s="156">
        <v>1</v>
      </c>
      <c r="O19" s="220" t="s">
        <v>33</v>
      </c>
      <c r="P19" s="82">
        <v>1</v>
      </c>
      <c r="Q19" s="156">
        <v>1</v>
      </c>
      <c r="R19" s="220" t="s">
        <v>33</v>
      </c>
      <c r="S19" s="82">
        <v>1</v>
      </c>
      <c r="T19" s="156">
        <v>1</v>
      </c>
      <c r="U19" s="220" t="s">
        <v>33</v>
      </c>
      <c r="V19" s="82">
        <v>1</v>
      </c>
      <c r="W19" s="83">
        <f t="shared" si="2"/>
        <v>45</v>
      </c>
      <c r="X19" s="84">
        <f t="shared" si="1"/>
        <v>3</v>
      </c>
    </row>
    <row r="20" spans="1:24" ht="18.75" customHeight="1" x14ac:dyDescent="0.25">
      <c r="A20" s="285" t="s">
        <v>210</v>
      </c>
      <c r="B20" s="47" t="s">
        <v>206</v>
      </c>
      <c r="C20" s="61"/>
      <c r="D20" s="61"/>
      <c r="E20" s="51"/>
      <c r="F20" s="52"/>
      <c r="G20" s="50"/>
      <c r="H20" s="258"/>
      <c r="I20" s="286"/>
      <c r="J20" s="50"/>
      <c r="K20" s="156"/>
      <c r="L20" s="220"/>
      <c r="M20" s="50"/>
      <c r="N20" s="61"/>
      <c r="O20" s="170"/>
      <c r="P20" s="53"/>
      <c r="Q20" s="156"/>
      <c r="R20" s="220"/>
      <c r="S20" s="50"/>
      <c r="T20" s="156"/>
      <c r="U20" s="220"/>
      <c r="V20" s="50">
        <v>3</v>
      </c>
      <c r="W20" s="83">
        <f t="shared" si="2"/>
        <v>0</v>
      </c>
      <c r="X20" s="85">
        <f t="shared" si="1"/>
        <v>3</v>
      </c>
    </row>
    <row r="21" spans="1:24" ht="18.75" customHeight="1" x14ac:dyDescent="0.25">
      <c r="A21" s="285" t="s">
        <v>55</v>
      </c>
      <c r="B21" s="47" t="s">
        <v>188</v>
      </c>
      <c r="C21" s="61"/>
      <c r="D21" s="61" t="s">
        <v>42</v>
      </c>
      <c r="E21" s="51">
        <v>1</v>
      </c>
      <c r="F21" s="52" t="s">
        <v>37</v>
      </c>
      <c r="G21" s="50">
        <v>3</v>
      </c>
      <c r="H21" s="291">
        <v>1</v>
      </c>
      <c r="I21" s="292" t="s">
        <v>37</v>
      </c>
      <c r="J21" s="50">
        <v>3</v>
      </c>
      <c r="K21" s="61">
        <v>1</v>
      </c>
      <c r="L21" s="170" t="s">
        <v>37</v>
      </c>
      <c r="M21" s="50">
        <v>3</v>
      </c>
      <c r="N21" s="61">
        <v>1</v>
      </c>
      <c r="O21" s="170" t="s">
        <v>37</v>
      </c>
      <c r="P21" s="50">
        <v>3</v>
      </c>
      <c r="Q21" s="61">
        <v>1</v>
      </c>
      <c r="R21" s="170" t="s">
        <v>37</v>
      </c>
      <c r="S21" s="50">
        <v>3</v>
      </c>
      <c r="T21" s="61">
        <v>1</v>
      </c>
      <c r="U21" s="170" t="s">
        <v>37</v>
      </c>
      <c r="V21" s="50">
        <v>3</v>
      </c>
      <c r="W21" s="86">
        <f>15*(E21+H21+K21+N21+Q21+T21)</f>
        <v>90</v>
      </c>
      <c r="X21" s="85">
        <f t="shared" si="1"/>
        <v>18</v>
      </c>
    </row>
    <row r="22" spans="1:24" ht="18.75" customHeight="1" x14ac:dyDescent="0.25">
      <c r="A22" s="281" t="s">
        <v>71</v>
      </c>
      <c r="B22" s="147" t="s">
        <v>64</v>
      </c>
      <c r="C22" s="61"/>
      <c r="D22" s="61" t="s">
        <v>42</v>
      </c>
      <c r="E22" s="51"/>
      <c r="F22" s="52"/>
      <c r="G22" s="50"/>
      <c r="H22" s="258"/>
      <c r="I22" s="287"/>
      <c r="J22" s="50"/>
      <c r="K22" s="156">
        <v>1</v>
      </c>
      <c r="L22" s="220" t="s">
        <v>37</v>
      </c>
      <c r="M22" s="50">
        <v>1</v>
      </c>
      <c r="N22" s="156">
        <v>1</v>
      </c>
      <c r="O22" s="220" t="s">
        <v>37</v>
      </c>
      <c r="P22" s="50">
        <v>1</v>
      </c>
      <c r="Q22" s="156">
        <v>1</v>
      </c>
      <c r="R22" s="220" t="s">
        <v>37</v>
      </c>
      <c r="S22" s="50">
        <v>1</v>
      </c>
      <c r="T22" s="156">
        <v>1</v>
      </c>
      <c r="U22" s="220" t="s">
        <v>37</v>
      </c>
      <c r="V22" s="50">
        <v>1</v>
      </c>
      <c r="W22" s="86">
        <f t="shared" ref="W22:W26" si="3">15*(E22+H22+K22+N22+Q22+T22)</f>
        <v>60</v>
      </c>
      <c r="X22" s="85">
        <f t="shared" si="1"/>
        <v>4</v>
      </c>
    </row>
    <row r="23" spans="1:24" ht="18.75" customHeight="1" x14ac:dyDescent="0.25">
      <c r="A23" s="285" t="s">
        <v>57</v>
      </c>
      <c r="B23" s="47" t="s">
        <v>189</v>
      </c>
      <c r="C23" s="61"/>
      <c r="D23" s="61" t="s">
        <v>42</v>
      </c>
      <c r="E23" s="51">
        <v>4</v>
      </c>
      <c r="F23" s="52" t="s">
        <v>37</v>
      </c>
      <c r="G23" s="50">
        <v>4</v>
      </c>
      <c r="H23" s="291">
        <v>4</v>
      </c>
      <c r="I23" s="292" t="s">
        <v>37</v>
      </c>
      <c r="J23" s="50">
        <v>4</v>
      </c>
      <c r="K23" s="61">
        <v>4</v>
      </c>
      <c r="L23" s="170" t="s">
        <v>37</v>
      </c>
      <c r="M23" s="50">
        <v>4</v>
      </c>
      <c r="N23" s="61">
        <v>4</v>
      </c>
      <c r="O23" s="170" t="s">
        <v>37</v>
      </c>
      <c r="P23" s="53">
        <v>4</v>
      </c>
      <c r="Q23" s="61">
        <v>4</v>
      </c>
      <c r="R23" s="170" t="s">
        <v>37</v>
      </c>
      <c r="S23" s="50">
        <v>4</v>
      </c>
      <c r="T23" s="61">
        <v>4</v>
      </c>
      <c r="U23" s="170" t="s">
        <v>37</v>
      </c>
      <c r="V23" s="50">
        <v>4</v>
      </c>
      <c r="W23" s="87">
        <f t="shared" si="3"/>
        <v>360</v>
      </c>
      <c r="X23" s="73">
        <f t="shared" si="1"/>
        <v>24</v>
      </c>
    </row>
    <row r="24" spans="1:24" ht="18.75" customHeight="1" x14ac:dyDescent="0.25">
      <c r="A24" s="281" t="s">
        <v>72</v>
      </c>
      <c r="B24" s="147" t="s">
        <v>65</v>
      </c>
      <c r="C24" s="106"/>
      <c r="D24" s="106" t="s">
        <v>42</v>
      </c>
      <c r="E24" s="88"/>
      <c r="F24" s="89"/>
      <c r="G24" s="90"/>
      <c r="H24" s="258"/>
      <c r="I24" s="287"/>
      <c r="J24" s="90"/>
      <c r="K24" s="156">
        <v>1</v>
      </c>
      <c r="L24" s="220" t="s">
        <v>42</v>
      </c>
      <c r="M24" s="90">
        <v>1</v>
      </c>
      <c r="N24" s="156"/>
      <c r="O24" s="220"/>
      <c r="P24" s="90"/>
      <c r="Q24" s="156"/>
      <c r="R24" s="220"/>
      <c r="S24" s="90"/>
      <c r="T24" s="156"/>
      <c r="U24" s="220"/>
      <c r="V24" s="90"/>
      <c r="W24" s="87">
        <f t="shared" si="3"/>
        <v>15</v>
      </c>
      <c r="X24" s="73">
        <f t="shared" si="1"/>
        <v>1</v>
      </c>
    </row>
    <row r="25" spans="1:24" ht="18.75" customHeight="1" x14ac:dyDescent="0.25">
      <c r="A25" s="281" t="s">
        <v>73</v>
      </c>
      <c r="B25" s="147" t="s">
        <v>66</v>
      </c>
      <c r="C25" s="106"/>
      <c r="D25" s="106" t="s">
        <v>42</v>
      </c>
      <c r="E25" s="88"/>
      <c r="F25" s="89"/>
      <c r="G25" s="90"/>
      <c r="H25" s="156">
        <v>1</v>
      </c>
      <c r="I25" s="220" t="s">
        <v>42</v>
      </c>
      <c r="J25" s="90">
        <v>1</v>
      </c>
      <c r="K25" s="156"/>
      <c r="L25" s="220"/>
      <c r="M25" s="90"/>
      <c r="N25" s="156"/>
      <c r="O25" s="220"/>
      <c r="P25" s="90"/>
      <c r="Q25" s="156"/>
      <c r="R25" s="220"/>
      <c r="S25" s="90"/>
      <c r="T25" s="156"/>
      <c r="U25" s="220"/>
      <c r="V25" s="90"/>
      <c r="W25" s="87">
        <f t="shared" si="3"/>
        <v>15</v>
      </c>
      <c r="X25" s="73">
        <f t="shared" si="1"/>
        <v>1</v>
      </c>
    </row>
    <row r="26" spans="1:24" ht="24" thickBot="1" x14ac:dyDescent="0.3">
      <c r="A26" s="357" t="s">
        <v>247</v>
      </c>
      <c r="B26" s="74" t="s">
        <v>208</v>
      </c>
      <c r="C26" s="105" t="s">
        <v>212</v>
      </c>
      <c r="D26" s="105" t="s">
        <v>42</v>
      </c>
      <c r="E26" s="93"/>
      <c r="F26" s="94"/>
      <c r="G26" s="95"/>
      <c r="H26" s="93"/>
      <c r="I26" s="94"/>
      <c r="J26" s="95"/>
      <c r="K26" s="93"/>
      <c r="L26" s="94"/>
      <c r="M26" s="95"/>
      <c r="N26" s="221"/>
      <c r="O26" s="222"/>
      <c r="P26" s="95"/>
      <c r="Q26" s="105">
        <v>4</v>
      </c>
      <c r="R26" s="294" t="s">
        <v>42</v>
      </c>
      <c r="S26" s="95">
        <v>2</v>
      </c>
      <c r="T26" s="105">
        <v>4</v>
      </c>
      <c r="U26" s="294" t="s">
        <v>42</v>
      </c>
      <c r="V26" s="95">
        <v>2</v>
      </c>
      <c r="W26" s="96">
        <f t="shared" si="3"/>
        <v>120</v>
      </c>
      <c r="X26" s="81">
        <f t="shared" si="1"/>
        <v>4</v>
      </c>
    </row>
    <row r="27" spans="1:24" ht="18.75" customHeight="1" x14ac:dyDescent="0.25">
      <c r="A27" s="358" t="s">
        <v>307</v>
      </c>
      <c r="B27" s="97" t="s">
        <v>205</v>
      </c>
      <c r="C27" s="107"/>
      <c r="D27" s="107" t="s">
        <v>81</v>
      </c>
      <c r="E27" s="100"/>
      <c r="F27" s="101"/>
      <c r="G27" s="69"/>
      <c r="H27" s="100"/>
      <c r="I27" s="101"/>
      <c r="J27" s="69"/>
      <c r="K27" s="98"/>
      <c r="L27" s="99"/>
      <c r="M27" s="69"/>
      <c r="N27" s="288"/>
      <c r="O27" s="289"/>
      <c r="P27" s="69"/>
      <c r="Q27" s="288"/>
      <c r="R27" s="293" t="s">
        <v>42</v>
      </c>
      <c r="S27" s="69">
        <v>3</v>
      </c>
      <c r="T27" s="288"/>
      <c r="U27" s="293" t="s">
        <v>42</v>
      </c>
      <c r="V27" s="69">
        <v>3</v>
      </c>
      <c r="W27" s="83"/>
      <c r="X27" s="71">
        <v>6</v>
      </c>
    </row>
    <row r="28" spans="1:24" ht="18.75" customHeight="1" thickBot="1" x14ac:dyDescent="0.3">
      <c r="A28" s="359"/>
      <c r="B28" s="114" t="s">
        <v>207</v>
      </c>
      <c r="C28" s="115"/>
      <c r="D28" s="115"/>
      <c r="E28" s="116"/>
      <c r="F28" s="117"/>
      <c r="G28" s="118">
        <v>1</v>
      </c>
      <c r="H28" s="119"/>
      <c r="I28" s="120"/>
      <c r="J28" s="118">
        <v>2</v>
      </c>
      <c r="K28" s="119"/>
      <c r="L28" s="120"/>
      <c r="M28" s="118">
        <v>3</v>
      </c>
      <c r="N28" s="221"/>
      <c r="O28" s="222"/>
      <c r="P28" s="77">
        <v>3</v>
      </c>
      <c r="Q28" s="221"/>
      <c r="R28" s="222"/>
      <c r="S28" s="77"/>
      <c r="T28" s="221"/>
      <c r="U28" s="222"/>
      <c r="V28" s="118"/>
      <c r="W28" s="121"/>
      <c r="X28" s="122">
        <f>G28+J28+M28+P28+S28+V28</f>
        <v>9</v>
      </c>
    </row>
    <row r="29" spans="1:24" ht="15.75" thickBot="1" x14ac:dyDescent="0.3">
      <c r="A29" s="360" t="s">
        <v>388</v>
      </c>
      <c r="B29" s="74" t="s">
        <v>45</v>
      </c>
      <c r="C29" s="146"/>
      <c r="D29" s="256" t="s">
        <v>42</v>
      </c>
      <c r="E29" s="144">
        <v>1</v>
      </c>
      <c r="F29" s="113" t="s">
        <v>237</v>
      </c>
      <c r="G29" s="145"/>
      <c r="H29" s="144">
        <v>1</v>
      </c>
      <c r="I29" s="113" t="s">
        <v>237</v>
      </c>
      <c r="J29" s="145"/>
      <c r="K29" s="144"/>
      <c r="L29" s="113"/>
      <c r="M29" s="145"/>
      <c r="N29" s="361"/>
      <c r="O29" s="362"/>
      <c r="P29" s="145"/>
      <c r="Q29" s="361"/>
      <c r="R29" s="362"/>
      <c r="S29" s="145"/>
      <c r="T29" s="361"/>
      <c r="U29" s="362"/>
      <c r="V29" s="145"/>
      <c r="W29" s="110">
        <f>15*(E29+H29+K29+N29+Q29+T29)</f>
        <v>30</v>
      </c>
      <c r="X29" s="109">
        <f>G29+J29+M29+P29+S29+V29</f>
        <v>0</v>
      </c>
    </row>
    <row r="30" spans="1:24" s="60" customFormat="1" ht="26.25" thickBot="1" x14ac:dyDescent="0.3">
      <c r="A30" s="313"/>
      <c r="B30" s="74" t="s">
        <v>385</v>
      </c>
      <c r="C30" s="105" t="s">
        <v>221</v>
      </c>
      <c r="D30" s="105"/>
      <c r="E30" s="93"/>
      <c r="F30" s="94"/>
      <c r="G30" s="77"/>
      <c r="H30" s="93"/>
      <c r="I30" s="94"/>
      <c r="J30" s="77"/>
      <c r="K30" s="93"/>
      <c r="L30" s="94"/>
      <c r="M30" s="77"/>
      <c r="N30" s="116"/>
      <c r="O30" s="117"/>
      <c r="P30" s="290"/>
      <c r="Q30" s="116"/>
      <c r="R30" s="117"/>
      <c r="S30" s="290"/>
      <c r="T30" s="116"/>
      <c r="U30" s="117" t="s">
        <v>218</v>
      </c>
      <c r="V30" s="77">
        <v>0</v>
      </c>
      <c r="W30" s="96">
        <f t="shared" ref="W30" si="4">15*(E30+H30+K30+N30+Q30+T30)</f>
        <v>0</v>
      </c>
      <c r="X30" s="81">
        <f t="shared" ref="X30" si="5">SUM(G30+J30+M30+P30+S30+V30)</f>
        <v>0</v>
      </c>
    </row>
    <row r="31" spans="1:24" ht="18.75" customHeight="1" thickBot="1" x14ac:dyDescent="0.3">
      <c r="A31" s="251"/>
      <c r="B31" s="318" t="s">
        <v>46</v>
      </c>
      <c r="C31" s="363"/>
      <c r="D31" s="363"/>
      <c r="E31" s="207">
        <f>SUM(E8:E29)</f>
        <v>17</v>
      </c>
      <c r="F31" s="205"/>
      <c r="G31" s="206">
        <f>SUM(G6:G28)</f>
        <v>30</v>
      </c>
      <c r="H31" s="207">
        <f>SUM(H8:H29)</f>
        <v>16</v>
      </c>
      <c r="I31" s="205"/>
      <c r="J31" s="206">
        <f>SUM(J6:J28)</f>
        <v>30</v>
      </c>
      <c r="K31" s="207">
        <f>SUM(K8:K29)</f>
        <v>15</v>
      </c>
      <c r="L31" s="205"/>
      <c r="M31" s="206">
        <f>SUM(M6:M28)</f>
        <v>30</v>
      </c>
      <c r="N31" s="207">
        <f>SUM(N8:N29)</f>
        <v>14</v>
      </c>
      <c r="O31" s="205"/>
      <c r="P31" s="206">
        <f>SUM(P6:P28)</f>
        <v>29</v>
      </c>
      <c r="Q31" s="207">
        <f>SUM(Q8:Q29)</f>
        <v>17</v>
      </c>
      <c r="R31" s="205"/>
      <c r="S31" s="206">
        <f>SUM(S6:S28)</f>
        <v>30</v>
      </c>
      <c r="T31" s="207">
        <f>SUM(T8:T29)</f>
        <v>16</v>
      </c>
      <c r="U31" s="205"/>
      <c r="V31" s="206">
        <f>SUM(V6:V28)</f>
        <v>31</v>
      </c>
      <c r="W31" s="27">
        <f>SUM(W6:W29)</f>
        <v>1605</v>
      </c>
      <c r="X31" s="31">
        <f>SUM(X6:X28)</f>
        <v>180</v>
      </c>
    </row>
    <row r="33" spans="1:20" x14ac:dyDescent="0.25">
      <c r="A33" s="174" t="s">
        <v>229</v>
      </c>
      <c r="C33"/>
    </row>
    <row r="34" spans="1:20" x14ac:dyDescent="0.25">
      <c r="A34" s="174" t="s">
        <v>232</v>
      </c>
      <c r="C34"/>
      <c r="O34" s="181" t="s">
        <v>230</v>
      </c>
      <c r="P34" s="174"/>
      <c r="T34" s="174" t="s">
        <v>231</v>
      </c>
    </row>
    <row r="35" spans="1:20" x14ac:dyDescent="0.25">
      <c r="A35" s="57" t="s">
        <v>268</v>
      </c>
      <c r="C35"/>
      <c r="D35"/>
      <c r="E35" s="174"/>
      <c r="O35" s="181" t="s">
        <v>239</v>
      </c>
      <c r="P35" s="174"/>
      <c r="T35" s="174" t="s">
        <v>235</v>
      </c>
    </row>
    <row r="36" spans="1:20" x14ac:dyDescent="0.25">
      <c r="A36" s="57" t="s">
        <v>245</v>
      </c>
      <c r="C36"/>
      <c r="D36"/>
      <c r="E36" s="174"/>
      <c r="O36" s="181" t="s">
        <v>240</v>
      </c>
      <c r="P36" s="57"/>
      <c r="T36" s="57" t="s">
        <v>233</v>
      </c>
    </row>
    <row r="37" spans="1:20" ht="18" customHeight="1" x14ac:dyDescent="0.25">
      <c r="A37" s="57" t="s">
        <v>234</v>
      </c>
      <c r="C37"/>
      <c r="D37"/>
      <c r="E37" s="57"/>
      <c r="O37" s="181" t="s">
        <v>241</v>
      </c>
      <c r="P37" s="57"/>
      <c r="T37" s="174" t="s">
        <v>238</v>
      </c>
    </row>
    <row r="38" spans="1:20" x14ac:dyDescent="0.25">
      <c r="A38" s="58" t="s">
        <v>267</v>
      </c>
      <c r="C38"/>
      <c r="D38" s="57"/>
      <c r="E38" s="57"/>
      <c r="J38" s="57"/>
      <c r="K38" s="57"/>
      <c r="L38" s="57"/>
      <c r="M38" s="57"/>
      <c r="N38" s="57"/>
      <c r="P38" s="57"/>
      <c r="T38" s="174" t="s">
        <v>236</v>
      </c>
    </row>
    <row r="39" spans="1:20" x14ac:dyDescent="0.25">
      <c r="C39"/>
      <c r="T39" s="174" t="s">
        <v>246</v>
      </c>
    </row>
    <row r="40" spans="1:20" x14ac:dyDescent="0.25">
      <c r="A40" s="173" t="s">
        <v>243</v>
      </c>
      <c r="C40"/>
    </row>
    <row r="41" spans="1:20" x14ac:dyDescent="0.25">
      <c r="A41" s="57" t="s">
        <v>248</v>
      </c>
      <c r="C41"/>
      <c r="D41"/>
      <c r="E41" s="57"/>
      <c r="N41" s="174"/>
    </row>
    <row r="42" spans="1:20" x14ac:dyDescent="0.25">
      <c r="A42" s="57" t="s">
        <v>249</v>
      </c>
      <c r="B42" s="57"/>
      <c r="C42" s="57"/>
      <c r="N42" s="174"/>
    </row>
    <row r="43" spans="1:20" x14ac:dyDescent="0.25">
      <c r="A43" s="57" t="s">
        <v>202</v>
      </c>
      <c r="B43" s="57"/>
      <c r="C43" s="57"/>
      <c r="N43" s="57"/>
    </row>
    <row r="44" spans="1:20" x14ac:dyDescent="0.25">
      <c r="A44" s="57" t="s">
        <v>203</v>
      </c>
      <c r="B44" s="57"/>
      <c r="C44" s="57"/>
      <c r="M44" s="57"/>
      <c r="N44" s="57"/>
    </row>
    <row r="45" spans="1:20" x14ac:dyDescent="0.25">
      <c r="A45" s="59" t="s">
        <v>219</v>
      </c>
    </row>
  </sheetData>
  <autoFilter ref="A1:X3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</autoFilter>
  <mergeCells count="15">
    <mergeCell ref="C4:C5"/>
    <mergeCell ref="B4:B5"/>
    <mergeCell ref="D4:D5"/>
    <mergeCell ref="A1:X1"/>
    <mergeCell ref="A2:X2"/>
    <mergeCell ref="A3:X3"/>
    <mergeCell ref="W4:W5"/>
    <mergeCell ref="X4:X5"/>
    <mergeCell ref="A4:A5"/>
    <mergeCell ref="E4:G4"/>
    <mergeCell ref="H4:J4"/>
    <mergeCell ref="K4:M4"/>
    <mergeCell ref="N4:P4"/>
    <mergeCell ref="Q4:S4"/>
    <mergeCell ref="T4:V4"/>
  </mergeCells>
  <printOptions horizontalCentered="1"/>
  <pageMargins left="0.23622047244094491" right="0.15748031496062992" top="0.51181102362204722" bottom="0.35" header="0.31496062992125984" footer="0.18"/>
  <pageSetup paperSize="8" orientation="landscape" horizontalDpi="300" verticalDpi="300" r:id="rId1"/>
  <headerFooter>
    <oddHeader>&amp;C&amp;A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45"/>
  <sheetViews>
    <sheetView zoomScale="115" zoomScaleNormal="115" workbookViewId="0">
      <selection activeCell="B12" sqref="B12"/>
    </sheetView>
  </sheetViews>
  <sheetFormatPr defaultRowHeight="15" x14ac:dyDescent="0.25"/>
  <cols>
    <col min="1" max="1" width="18" bestFit="1" customWidth="1"/>
    <col min="2" max="2" width="32.42578125" bestFit="1" customWidth="1"/>
    <col min="3" max="3" width="14.7109375" customWidth="1"/>
    <col min="4" max="4" width="8.7109375" customWidth="1"/>
    <col min="5" max="5" width="3" bestFit="1" customWidth="1"/>
    <col min="6" max="7" width="3.140625" bestFit="1" customWidth="1"/>
    <col min="8" max="8" width="3" bestFit="1" customWidth="1"/>
    <col min="9" max="10" width="3.140625" bestFit="1" customWidth="1"/>
    <col min="11" max="11" width="3" bestFit="1" customWidth="1"/>
    <col min="12" max="13" width="3.140625" bestFit="1" customWidth="1"/>
    <col min="14" max="14" width="3" bestFit="1" customWidth="1"/>
    <col min="15" max="16" width="3.140625" bestFit="1" customWidth="1"/>
    <col min="17" max="17" width="3" bestFit="1" customWidth="1"/>
    <col min="18" max="19" width="3.140625" bestFit="1" customWidth="1"/>
    <col min="20" max="20" width="3" bestFit="1" customWidth="1"/>
    <col min="21" max="22" width="3.140625" bestFit="1" customWidth="1"/>
    <col min="23" max="23" width="5" bestFit="1" customWidth="1"/>
    <col min="24" max="24" width="4" bestFit="1" customWidth="1"/>
  </cols>
  <sheetData>
    <row r="1" spans="1:24" ht="15.75" customHeight="1" thickBot="1" x14ac:dyDescent="0.3">
      <c r="A1" s="517" t="s">
        <v>250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9"/>
    </row>
    <row r="2" spans="1:24" ht="15.75" thickBot="1" x14ac:dyDescent="0.3">
      <c r="A2" s="520" t="s">
        <v>199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  <c r="W2" s="521"/>
      <c r="X2" s="522"/>
    </row>
    <row r="3" spans="1:24" ht="15.75" thickBot="1" x14ac:dyDescent="0.3">
      <c r="A3" s="394" t="s">
        <v>389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6"/>
    </row>
    <row r="4" spans="1:24" x14ac:dyDescent="0.25">
      <c r="A4" s="401" t="s">
        <v>47</v>
      </c>
      <c r="B4" s="385" t="s">
        <v>24</v>
      </c>
      <c r="C4" s="383" t="s">
        <v>200</v>
      </c>
      <c r="D4" s="387" t="s">
        <v>201</v>
      </c>
      <c r="E4" s="403" t="s">
        <v>25</v>
      </c>
      <c r="F4" s="404"/>
      <c r="G4" s="405"/>
      <c r="H4" s="406" t="s">
        <v>26</v>
      </c>
      <c r="I4" s="404"/>
      <c r="J4" s="405"/>
      <c r="K4" s="406" t="s">
        <v>27</v>
      </c>
      <c r="L4" s="404"/>
      <c r="M4" s="405"/>
      <c r="N4" s="406" t="s">
        <v>28</v>
      </c>
      <c r="O4" s="407"/>
      <c r="P4" s="408"/>
      <c r="Q4" s="406" t="s">
        <v>29</v>
      </c>
      <c r="R4" s="407"/>
      <c r="S4" s="408"/>
      <c r="T4" s="406" t="s">
        <v>30</v>
      </c>
      <c r="U4" s="407"/>
      <c r="V4" s="408"/>
      <c r="W4" s="397" t="s">
        <v>31</v>
      </c>
      <c r="X4" s="399" t="s">
        <v>32</v>
      </c>
    </row>
    <row r="5" spans="1:24" ht="15.75" thickBot="1" x14ac:dyDescent="0.3">
      <c r="A5" s="402"/>
      <c r="B5" s="386"/>
      <c r="C5" s="384"/>
      <c r="D5" s="387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398"/>
      <c r="X5" s="400"/>
    </row>
    <row r="6" spans="1:24" x14ac:dyDescent="0.25">
      <c r="A6" s="182" t="s">
        <v>193</v>
      </c>
      <c r="B6" s="63" t="s">
        <v>329</v>
      </c>
      <c r="C6" s="208" t="s">
        <v>212</v>
      </c>
      <c r="D6" s="103" t="s">
        <v>211</v>
      </c>
      <c r="E6" s="111">
        <v>2</v>
      </c>
      <c r="F6" s="112" t="s">
        <v>33</v>
      </c>
      <c r="G6" s="64">
        <v>3</v>
      </c>
      <c r="H6" s="111">
        <v>2</v>
      </c>
      <c r="I6" s="112" t="s">
        <v>33</v>
      </c>
      <c r="J6" s="64">
        <v>3</v>
      </c>
      <c r="K6" s="111">
        <v>2</v>
      </c>
      <c r="L6" s="112" t="s">
        <v>33</v>
      </c>
      <c r="M6" s="64">
        <v>3</v>
      </c>
      <c r="N6" s="111">
        <v>2</v>
      </c>
      <c r="O6" s="112" t="s">
        <v>33</v>
      </c>
      <c r="P6" s="65">
        <v>3</v>
      </c>
      <c r="Q6" s="111">
        <v>2</v>
      </c>
      <c r="R6" s="112" t="s">
        <v>33</v>
      </c>
      <c r="S6" s="64">
        <v>3</v>
      </c>
      <c r="T6" s="111">
        <v>2</v>
      </c>
      <c r="U6" s="112" t="s">
        <v>33</v>
      </c>
      <c r="V6" s="64">
        <v>3</v>
      </c>
      <c r="W6" s="130">
        <v>180</v>
      </c>
      <c r="X6" s="67">
        <f>SUM(G6+J6+M6+P6+S6+V6)</f>
        <v>18</v>
      </c>
    </row>
    <row r="7" spans="1:24" x14ac:dyDescent="0.25">
      <c r="A7" s="183" t="s">
        <v>194</v>
      </c>
      <c r="B7" s="68" t="s">
        <v>34</v>
      </c>
      <c r="C7" s="209" t="s">
        <v>270</v>
      </c>
      <c r="D7" s="104"/>
      <c r="E7" s="100"/>
      <c r="F7" s="101"/>
      <c r="G7" s="69"/>
      <c r="H7" s="100"/>
      <c r="I7" s="101"/>
      <c r="J7" s="69"/>
      <c r="K7" s="100"/>
      <c r="L7" s="101"/>
      <c r="M7" s="69"/>
      <c r="N7" s="100"/>
      <c r="O7" s="101"/>
      <c r="P7" s="70"/>
      <c r="Q7" s="100"/>
      <c r="R7" s="101"/>
      <c r="S7" s="69"/>
      <c r="T7" s="100"/>
      <c r="U7" s="101" t="s">
        <v>209</v>
      </c>
      <c r="V7" s="69">
        <v>0</v>
      </c>
      <c r="W7" s="131"/>
      <c r="X7" s="184">
        <f t="shared" ref="X7:X24" si="0">SUM(G7+J7+M7+P7+S7+V7)</f>
        <v>0</v>
      </c>
    </row>
    <row r="8" spans="1:24" x14ac:dyDescent="0.25">
      <c r="A8" s="32" t="s">
        <v>195</v>
      </c>
      <c r="B8" s="47" t="s">
        <v>36</v>
      </c>
      <c r="C8" s="210" t="s">
        <v>212</v>
      </c>
      <c r="D8" s="61" t="s">
        <v>211</v>
      </c>
      <c r="E8" s="51">
        <v>1</v>
      </c>
      <c r="F8" s="52" t="s">
        <v>33</v>
      </c>
      <c r="G8" s="50">
        <v>1</v>
      </c>
      <c r="H8" s="51">
        <v>1</v>
      </c>
      <c r="I8" s="52" t="s">
        <v>33</v>
      </c>
      <c r="J8" s="50">
        <v>1</v>
      </c>
      <c r="K8" s="51"/>
      <c r="L8" s="52"/>
      <c r="M8" s="50"/>
      <c r="N8" s="51"/>
      <c r="O8" s="52"/>
      <c r="P8" s="53"/>
      <c r="Q8" s="51"/>
      <c r="R8" s="52"/>
      <c r="S8" s="50"/>
      <c r="T8" s="51"/>
      <c r="U8" s="52"/>
      <c r="V8" s="72"/>
      <c r="W8" s="83">
        <v>30</v>
      </c>
      <c r="X8" s="185">
        <f t="shared" si="0"/>
        <v>2</v>
      </c>
    </row>
    <row r="9" spans="1:24" x14ac:dyDescent="0.25">
      <c r="A9" s="32" t="s">
        <v>196</v>
      </c>
      <c r="B9" s="47" t="s">
        <v>223</v>
      </c>
      <c r="C9" s="210" t="s">
        <v>212</v>
      </c>
      <c r="D9" s="61" t="s">
        <v>211</v>
      </c>
      <c r="E9" s="51">
        <v>2</v>
      </c>
      <c r="F9" s="52" t="s">
        <v>37</v>
      </c>
      <c r="G9" s="50">
        <v>2</v>
      </c>
      <c r="H9" s="51">
        <v>2</v>
      </c>
      <c r="I9" s="52" t="s">
        <v>37</v>
      </c>
      <c r="J9" s="50">
        <v>2</v>
      </c>
      <c r="K9" s="51">
        <v>1</v>
      </c>
      <c r="L9" s="52" t="s">
        <v>37</v>
      </c>
      <c r="M9" s="50">
        <v>1</v>
      </c>
      <c r="N9" s="51">
        <v>1</v>
      </c>
      <c r="O9" s="52" t="s">
        <v>37</v>
      </c>
      <c r="P9" s="53">
        <v>1</v>
      </c>
      <c r="Q9" s="51">
        <v>1</v>
      </c>
      <c r="R9" s="52" t="s">
        <v>37</v>
      </c>
      <c r="S9" s="53">
        <v>1</v>
      </c>
      <c r="T9" s="51"/>
      <c r="U9" s="52"/>
      <c r="V9" s="72"/>
      <c r="W9" s="86">
        <v>105</v>
      </c>
      <c r="X9" s="186">
        <f t="shared" si="0"/>
        <v>7</v>
      </c>
    </row>
    <row r="10" spans="1:24" x14ac:dyDescent="0.25">
      <c r="A10" s="23" t="s">
        <v>48</v>
      </c>
      <c r="B10" s="47" t="s">
        <v>224</v>
      </c>
      <c r="C10" s="210" t="s">
        <v>212</v>
      </c>
      <c r="D10" s="61" t="s">
        <v>211</v>
      </c>
      <c r="E10" s="51">
        <v>2</v>
      </c>
      <c r="F10" s="52" t="s">
        <v>37</v>
      </c>
      <c r="G10" s="50">
        <v>4</v>
      </c>
      <c r="H10" s="51">
        <v>2</v>
      </c>
      <c r="I10" s="52" t="s">
        <v>37</v>
      </c>
      <c r="J10" s="50">
        <v>4</v>
      </c>
      <c r="K10" s="51">
        <v>1</v>
      </c>
      <c r="L10" s="52" t="s">
        <v>37</v>
      </c>
      <c r="M10" s="50">
        <v>2</v>
      </c>
      <c r="N10" s="51">
        <v>1</v>
      </c>
      <c r="O10" s="52" t="s">
        <v>37</v>
      </c>
      <c r="P10" s="53">
        <v>2</v>
      </c>
      <c r="Q10" s="51">
        <v>1</v>
      </c>
      <c r="R10" s="52" t="s">
        <v>37</v>
      </c>
      <c r="S10" s="53">
        <v>2</v>
      </c>
      <c r="T10" s="51"/>
      <c r="U10" s="52"/>
      <c r="V10" s="72"/>
      <c r="W10" s="86">
        <v>105</v>
      </c>
      <c r="X10" s="73">
        <f t="shared" si="0"/>
        <v>14</v>
      </c>
    </row>
    <row r="11" spans="1:24" x14ac:dyDescent="0.25">
      <c r="A11" s="23" t="s">
        <v>49</v>
      </c>
      <c r="B11" s="47" t="s">
        <v>225</v>
      </c>
      <c r="C11" s="210" t="s">
        <v>212</v>
      </c>
      <c r="D11" s="61" t="s">
        <v>42</v>
      </c>
      <c r="E11" s="51"/>
      <c r="F11" s="52"/>
      <c r="G11" s="50"/>
      <c r="H11" s="51"/>
      <c r="I11" s="52"/>
      <c r="J11" s="50"/>
      <c r="K11" s="51"/>
      <c r="L11" s="52"/>
      <c r="M11" s="50"/>
      <c r="N11" s="51"/>
      <c r="O11" s="52"/>
      <c r="P11" s="53"/>
      <c r="Q11" s="51">
        <v>1</v>
      </c>
      <c r="R11" s="52" t="s">
        <v>37</v>
      </c>
      <c r="S11" s="53">
        <v>1</v>
      </c>
      <c r="T11" s="51">
        <v>2</v>
      </c>
      <c r="U11" s="52" t="s">
        <v>37</v>
      </c>
      <c r="V11" s="50">
        <v>2</v>
      </c>
      <c r="W11" s="86">
        <v>45</v>
      </c>
      <c r="X11" s="73">
        <f t="shared" si="0"/>
        <v>3</v>
      </c>
    </row>
    <row r="12" spans="1:24" ht="36" x14ac:dyDescent="0.25">
      <c r="A12" s="23" t="s">
        <v>50</v>
      </c>
      <c r="B12" s="47" t="s">
        <v>387</v>
      </c>
      <c r="C12" s="210" t="s">
        <v>220</v>
      </c>
      <c r="D12" s="61"/>
      <c r="E12" s="51"/>
      <c r="F12" s="52"/>
      <c r="G12" s="50"/>
      <c r="H12" s="51"/>
      <c r="I12" s="52"/>
      <c r="J12" s="50"/>
      <c r="K12" s="51"/>
      <c r="L12" s="52"/>
      <c r="M12" s="50"/>
      <c r="N12" s="51"/>
      <c r="O12" s="52"/>
      <c r="P12" s="53"/>
      <c r="Q12" s="51"/>
      <c r="R12" s="52"/>
      <c r="S12" s="53"/>
      <c r="T12" s="51"/>
      <c r="U12" s="52" t="s">
        <v>209</v>
      </c>
      <c r="V12" s="50">
        <v>0</v>
      </c>
      <c r="W12" s="86"/>
      <c r="X12" s="71">
        <f t="shared" si="0"/>
        <v>0</v>
      </c>
    </row>
    <row r="13" spans="1:24" x14ac:dyDescent="0.25">
      <c r="A13" s="23" t="s">
        <v>51</v>
      </c>
      <c r="B13" s="47" t="s">
        <v>38</v>
      </c>
      <c r="C13" s="210"/>
      <c r="D13" s="61" t="s">
        <v>211</v>
      </c>
      <c r="E13" s="51">
        <v>2</v>
      </c>
      <c r="F13" s="52" t="s">
        <v>33</v>
      </c>
      <c r="G13" s="50">
        <v>2</v>
      </c>
      <c r="H13" s="51"/>
      <c r="I13" s="52"/>
      <c r="J13" s="50"/>
      <c r="K13" s="51"/>
      <c r="L13" s="52"/>
      <c r="M13" s="50"/>
      <c r="N13" s="51"/>
      <c r="O13" s="52"/>
      <c r="P13" s="53"/>
      <c r="Q13" s="51"/>
      <c r="R13" s="52"/>
      <c r="S13" s="50"/>
      <c r="T13" s="51"/>
      <c r="U13" s="52"/>
      <c r="V13" s="50"/>
      <c r="W13" s="86">
        <v>30</v>
      </c>
      <c r="X13" s="187">
        <f t="shared" si="0"/>
        <v>2</v>
      </c>
    </row>
    <row r="14" spans="1:24" x14ac:dyDescent="0.25">
      <c r="A14" s="23" t="s">
        <v>52</v>
      </c>
      <c r="B14" s="47" t="s">
        <v>40</v>
      </c>
      <c r="C14" s="210"/>
      <c r="D14" s="61" t="s">
        <v>211</v>
      </c>
      <c r="E14" s="51"/>
      <c r="F14" s="52"/>
      <c r="G14" s="50"/>
      <c r="H14" s="51"/>
      <c r="I14" s="52"/>
      <c r="J14" s="50"/>
      <c r="K14" s="51"/>
      <c r="L14" s="52"/>
      <c r="M14" s="53"/>
      <c r="N14" s="51">
        <v>2</v>
      </c>
      <c r="O14" s="52" t="s">
        <v>33</v>
      </c>
      <c r="P14" s="53">
        <v>2</v>
      </c>
      <c r="Q14" s="51"/>
      <c r="R14" s="52"/>
      <c r="S14" s="50"/>
      <c r="T14" s="51"/>
      <c r="U14" s="52"/>
      <c r="V14" s="72"/>
      <c r="W14" s="86">
        <v>30</v>
      </c>
      <c r="X14" s="187">
        <f t="shared" si="0"/>
        <v>2</v>
      </c>
    </row>
    <row r="15" spans="1:24" ht="15.75" thickBot="1" x14ac:dyDescent="0.3">
      <c r="A15" s="374" t="s">
        <v>53</v>
      </c>
      <c r="B15" s="133" t="s">
        <v>41</v>
      </c>
      <c r="C15" s="211"/>
      <c r="D15" s="105" t="s">
        <v>211</v>
      </c>
      <c r="E15" s="93"/>
      <c r="F15" s="94"/>
      <c r="G15" s="77"/>
      <c r="H15" s="93"/>
      <c r="I15" s="94"/>
      <c r="J15" s="77"/>
      <c r="K15" s="93">
        <v>2</v>
      </c>
      <c r="L15" s="94" t="s">
        <v>33</v>
      </c>
      <c r="M15" s="77">
        <v>2</v>
      </c>
      <c r="N15" s="93"/>
      <c r="O15" s="94"/>
      <c r="P15" s="78"/>
      <c r="Q15" s="93"/>
      <c r="R15" s="94"/>
      <c r="S15" s="77"/>
      <c r="T15" s="93"/>
      <c r="U15" s="94"/>
      <c r="V15" s="79"/>
      <c r="W15" s="134">
        <v>30</v>
      </c>
      <c r="X15" s="188">
        <f t="shared" si="0"/>
        <v>2</v>
      </c>
    </row>
    <row r="16" spans="1:24" x14ac:dyDescent="0.25">
      <c r="A16" s="306" t="s">
        <v>142</v>
      </c>
      <c r="B16" s="148" t="s">
        <v>357</v>
      </c>
      <c r="C16" s="104" t="s">
        <v>212</v>
      </c>
      <c r="D16" s="176" t="s">
        <v>42</v>
      </c>
      <c r="E16" s="149">
        <v>2</v>
      </c>
      <c r="F16" s="150" t="s">
        <v>33</v>
      </c>
      <c r="G16" s="189">
        <v>7</v>
      </c>
      <c r="H16" s="190">
        <v>2</v>
      </c>
      <c r="I16" s="191" t="s">
        <v>33</v>
      </c>
      <c r="J16" s="189">
        <v>7</v>
      </c>
      <c r="K16" s="190">
        <v>2</v>
      </c>
      <c r="L16" s="191" t="s">
        <v>33</v>
      </c>
      <c r="M16" s="189">
        <v>7</v>
      </c>
      <c r="N16" s="190">
        <v>2</v>
      </c>
      <c r="O16" s="191" t="s">
        <v>33</v>
      </c>
      <c r="P16" s="189">
        <v>7</v>
      </c>
      <c r="Q16" s="190">
        <v>2</v>
      </c>
      <c r="R16" s="191" t="s">
        <v>33</v>
      </c>
      <c r="S16" s="189">
        <v>7</v>
      </c>
      <c r="T16" s="190">
        <v>2</v>
      </c>
      <c r="U16" s="191" t="s">
        <v>37</v>
      </c>
      <c r="V16" s="189">
        <v>7</v>
      </c>
      <c r="W16" s="131">
        <v>180</v>
      </c>
      <c r="X16" s="192">
        <f t="shared" si="0"/>
        <v>42</v>
      </c>
    </row>
    <row r="17" spans="1:24" x14ac:dyDescent="0.25">
      <c r="A17" s="306" t="s">
        <v>251</v>
      </c>
      <c r="B17" s="148" t="s">
        <v>140</v>
      </c>
      <c r="C17" s="104" t="s">
        <v>212</v>
      </c>
      <c r="D17" s="61" t="s">
        <v>211</v>
      </c>
      <c r="E17" s="149">
        <v>1</v>
      </c>
      <c r="F17" s="150" t="s">
        <v>37</v>
      </c>
      <c r="G17" s="82">
        <v>1</v>
      </c>
      <c r="H17" s="149">
        <v>1</v>
      </c>
      <c r="I17" s="150" t="s">
        <v>37</v>
      </c>
      <c r="J17" s="82">
        <v>1</v>
      </c>
      <c r="K17" s="149">
        <v>1</v>
      </c>
      <c r="L17" s="150" t="s">
        <v>37</v>
      </c>
      <c r="M17" s="82">
        <v>1</v>
      </c>
      <c r="N17" s="149">
        <v>1</v>
      </c>
      <c r="O17" s="150" t="s">
        <v>37</v>
      </c>
      <c r="P17" s="82">
        <v>1</v>
      </c>
      <c r="Q17" s="138"/>
      <c r="R17" s="139"/>
      <c r="S17" s="193"/>
      <c r="T17" s="138"/>
      <c r="U17" s="139"/>
      <c r="V17" s="193"/>
      <c r="W17" s="131">
        <v>60</v>
      </c>
      <c r="X17" s="194">
        <f t="shared" si="0"/>
        <v>4</v>
      </c>
    </row>
    <row r="18" spans="1:24" x14ac:dyDescent="0.25">
      <c r="A18" s="239" t="s">
        <v>252</v>
      </c>
      <c r="B18" s="68" t="s">
        <v>189</v>
      </c>
      <c r="C18" s="104"/>
      <c r="D18" s="61" t="s">
        <v>42</v>
      </c>
      <c r="E18" s="100">
        <v>4</v>
      </c>
      <c r="F18" s="101" t="s">
        <v>37</v>
      </c>
      <c r="G18" s="82">
        <v>4</v>
      </c>
      <c r="H18" s="100">
        <v>4</v>
      </c>
      <c r="I18" s="101" t="s">
        <v>37</v>
      </c>
      <c r="J18" s="82">
        <v>4</v>
      </c>
      <c r="K18" s="100">
        <v>4</v>
      </c>
      <c r="L18" s="101" t="s">
        <v>37</v>
      </c>
      <c r="M18" s="82">
        <v>4</v>
      </c>
      <c r="N18" s="100">
        <v>4</v>
      </c>
      <c r="O18" s="101" t="s">
        <v>37</v>
      </c>
      <c r="P18" s="82">
        <v>4</v>
      </c>
      <c r="Q18" s="149"/>
      <c r="R18" s="150"/>
      <c r="S18" s="82"/>
      <c r="T18" s="149"/>
      <c r="U18" s="150"/>
      <c r="V18" s="82"/>
      <c r="W18" s="131">
        <v>360</v>
      </c>
      <c r="X18" s="194">
        <f t="shared" si="0"/>
        <v>16</v>
      </c>
    </row>
    <row r="19" spans="1:24" x14ac:dyDescent="0.25">
      <c r="A19" s="306" t="s">
        <v>197</v>
      </c>
      <c r="B19" s="148" t="s">
        <v>141</v>
      </c>
      <c r="C19" s="212"/>
      <c r="D19" s="61" t="s">
        <v>42</v>
      </c>
      <c r="E19" s="149">
        <v>1</v>
      </c>
      <c r="F19" s="150" t="s">
        <v>37</v>
      </c>
      <c r="G19" s="82">
        <v>1</v>
      </c>
      <c r="H19" s="149">
        <v>1</v>
      </c>
      <c r="I19" s="150" t="s">
        <v>37</v>
      </c>
      <c r="J19" s="82">
        <v>1</v>
      </c>
      <c r="K19" s="149">
        <v>2</v>
      </c>
      <c r="L19" s="150" t="s">
        <v>37</v>
      </c>
      <c r="M19" s="82">
        <v>1</v>
      </c>
      <c r="N19" s="149">
        <v>2</v>
      </c>
      <c r="O19" s="150" t="s">
        <v>37</v>
      </c>
      <c r="P19" s="82">
        <v>1</v>
      </c>
      <c r="Q19" s="149">
        <v>2</v>
      </c>
      <c r="R19" s="150" t="s">
        <v>37</v>
      </c>
      <c r="S19" s="82">
        <v>1</v>
      </c>
      <c r="T19" s="149">
        <v>2</v>
      </c>
      <c r="U19" s="150" t="s">
        <v>37</v>
      </c>
      <c r="V19" s="82">
        <v>1</v>
      </c>
      <c r="W19" s="131">
        <v>180</v>
      </c>
      <c r="X19" s="194">
        <f t="shared" si="0"/>
        <v>6</v>
      </c>
    </row>
    <row r="20" spans="1:24" x14ac:dyDescent="0.25">
      <c r="A20" s="306" t="s">
        <v>253</v>
      </c>
      <c r="B20" s="147" t="s">
        <v>355</v>
      </c>
      <c r="C20" s="104"/>
      <c r="D20" s="61" t="s">
        <v>42</v>
      </c>
      <c r="E20" s="48">
        <v>1</v>
      </c>
      <c r="F20" s="49" t="s">
        <v>37</v>
      </c>
      <c r="G20" s="153">
        <v>1</v>
      </c>
      <c r="H20" s="258">
        <v>1</v>
      </c>
      <c r="I20" s="257" t="s">
        <v>37</v>
      </c>
      <c r="J20" s="195">
        <v>1</v>
      </c>
      <c r="K20" s="48">
        <v>1</v>
      </c>
      <c r="L20" s="49" t="s">
        <v>37</v>
      </c>
      <c r="M20" s="153">
        <v>1</v>
      </c>
      <c r="N20" s="156">
        <v>1</v>
      </c>
      <c r="O20" s="49" t="s">
        <v>37</v>
      </c>
      <c r="P20" s="195">
        <v>1</v>
      </c>
      <c r="Q20" s="48"/>
      <c r="R20" s="49"/>
      <c r="S20" s="153"/>
      <c r="T20" s="147"/>
      <c r="U20" s="49"/>
      <c r="V20" s="49"/>
      <c r="W20" s="157">
        <v>30</v>
      </c>
      <c r="X20" s="196">
        <f t="shared" si="0"/>
        <v>4</v>
      </c>
    </row>
    <row r="21" spans="1:24" x14ac:dyDescent="0.25">
      <c r="A21" s="306" t="s">
        <v>143</v>
      </c>
      <c r="B21" s="147" t="s">
        <v>358</v>
      </c>
      <c r="C21" s="104"/>
      <c r="D21" s="61" t="s">
        <v>42</v>
      </c>
      <c r="E21" s="48">
        <v>1</v>
      </c>
      <c r="F21" s="49" t="s">
        <v>37</v>
      </c>
      <c r="G21" s="153">
        <v>1</v>
      </c>
      <c r="H21" s="48">
        <v>1</v>
      </c>
      <c r="I21" s="257" t="s">
        <v>37</v>
      </c>
      <c r="J21" s="153">
        <v>1</v>
      </c>
      <c r="K21" s="48">
        <v>1</v>
      </c>
      <c r="L21" s="49" t="s">
        <v>37</v>
      </c>
      <c r="M21" s="153">
        <v>1</v>
      </c>
      <c r="N21" s="197">
        <v>1</v>
      </c>
      <c r="O21" s="49" t="s">
        <v>37</v>
      </c>
      <c r="P21" s="153">
        <v>1</v>
      </c>
      <c r="Q21" s="48">
        <v>1</v>
      </c>
      <c r="R21" s="49" t="s">
        <v>37</v>
      </c>
      <c r="S21" s="153">
        <v>1</v>
      </c>
      <c r="T21" s="197">
        <v>1</v>
      </c>
      <c r="U21" s="49" t="s">
        <v>37</v>
      </c>
      <c r="V21" s="153">
        <v>1</v>
      </c>
      <c r="W21" s="157">
        <v>30</v>
      </c>
      <c r="X21" s="196">
        <f t="shared" si="0"/>
        <v>6</v>
      </c>
    </row>
    <row r="22" spans="1:24" x14ac:dyDescent="0.25">
      <c r="A22" s="306" t="s">
        <v>144</v>
      </c>
      <c r="B22" s="147" t="s">
        <v>359</v>
      </c>
      <c r="C22" s="213"/>
      <c r="D22" s="61" t="s">
        <v>42</v>
      </c>
      <c r="E22" s="48">
        <v>1</v>
      </c>
      <c r="F22" s="49" t="s">
        <v>37</v>
      </c>
      <c r="G22" s="153">
        <v>3</v>
      </c>
      <c r="H22" s="258">
        <v>1</v>
      </c>
      <c r="I22" s="257" t="s">
        <v>37</v>
      </c>
      <c r="J22" s="195">
        <v>3</v>
      </c>
      <c r="K22" s="48">
        <v>1</v>
      </c>
      <c r="L22" s="49" t="s">
        <v>37</v>
      </c>
      <c r="M22" s="153">
        <v>3</v>
      </c>
      <c r="N22" s="147">
        <v>1</v>
      </c>
      <c r="O22" s="49" t="s">
        <v>37</v>
      </c>
      <c r="P22" s="153">
        <v>3</v>
      </c>
      <c r="Q22" s="48">
        <v>1</v>
      </c>
      <c r="R22" s="49" t="s">
        <v>37</v>
      </c>
      <c r="S22" s="153">
        <v>3</v>
      </c>
      <c r="T22" s="147">
        <v>1</v>
      </c>
      <c r="U22" s="49" t="s">
        <v>37</v>
      </c>
      <c r="V22" s="153">
        <v>3</v>
      </c>
      <c r="W22" s="157">
        <v>180</v>
      </c>
      <c r="X22" s="196">
        <f t="shared" si="0"/>
        <v>18</v>
      </c>
    </row>
    <row r="23" spans="1:24" x14ac:dyDescent="0.25">
      <c r="A23" s="239" t="s">
        <v>305</v>
      </c>
      <c r="B23" s="47" t="s">
        <v>254</v>
      </c>
      <c r="C23" s="213"/>
      <c r="D23" s="61" t="s">
        <v>42</v>
      </c>
      <c r="E23" s="51">
        <v>1</v>
      </c>
      <c r="F23" s="52" t="s">
        <v>37</v>
      </c>
      <c r="G23" s="153">
        <v>1</v>
      </c>
      <c r="H23" s="51">
        <v>1</v>
      </c>
      <c r="I23" s="309" t="s">
        <v>37</v>
      </c>
      <c r="J23" s="153">
        <v>1</v>
      </c>
      <c r="K23" s="51">
        <v>1</v>
      </c>
      <c r="L23" s="52" t="s">
        <v>37</v>
      </c>
      <c r="M23" s="153">
        <v>1</v>
      </c>
      <c r="N23" s="51">
        <v>1</v>
      </c>
      <c r="O23" s="52" t="s">
        <v>37</v>
      </c>
      <c r="P23" s="153">
        <v>1</v>
      </c>
      <c r="Q23" s="51">
        <v>1</v>
      </c>
      <c r="R23" s="52" t="s">
        <v>37</v>
      </c>
      <c r="S23" s="153">
        <v>1</v>
      </c>
      <c r="T23" s="51">
        <v>1</v>
      </c>
      <c r="U23" s="52" t="s">
        <v>37</v>
      </c>
      <c r="V23" s="153">
        <v>1</v>
      </c>
      <c r="W23" s="157">
        <v>30</v>
      </c>
      <c r="X23" s="198">
        <f t="shared" si="0"/>
        <v>6</v>
      </c>
    </row>
    <row r="24" spans="1:24" x14ac:dyDescent="0.25">
      <c r="A24" s="306" t="s">
        <v>145</v>
      </c>
      <c r="B24" s="147" t="s">
        <v>356</v>
      </c>
      <c r="C24" s="104" t="s">
        <v>212</v>
      </c>
      <c r="D24" s="61" t="s">
        <v>42</v>
      </c>
      <c r="E24" s="48"/>
      <c r="F24" s="49"/>
      <c r="G24" s="153"/>
      <c r="H24" s="48"/>
      <c r="I24" s="49"/>
      <c r="J24" s="153"/>
      <c r="K24" s="48">
        <v>1</v>
      </c>
      <c r="L24" s="49" t="s">
        <v>37</v>
      </c>
      <c r="M24" s="153">
        <v>1</v>
      </c>
      <c r="N24" s="48">
        <v>1</v>
      </c>
      <c r="O24" s="49" t="s">
        <v>37</v>
      </c>
      <c r="P24" s="153">
        <v>1</v>
      </c>
      <c r="Q24" s="48">
        <v>1</v>
      </c>
      <c r="R24" s="49" t="s">
        <v>37</v>
      </c>
      <c r="S24" s="153">
        <v>1</v>
      </c>
      <c r="T24" s="48">
        <v>1</v>
      </c>
      <c r="U24" s="49" t="s">
        <v>37</v>
      </c>
      <c r="V24" s="153">
        <v>1</v>
      </c>
      <c r="W24" s="157">
        <v>30</v>
      </c>
      <c r="X24" s="198">
        <f t="shared" si="0"/>
        <v>4</v>
      </c>
    </row>
    <row r="25" spans="1:24" x14ac:dyDescent="0.25">
      <c r="A25" s="306" t="s">
        <v>146</v>
      </c>
      <c r="B25" s="147" t="s">
        <v>353</v>
      </c>
      <c r="C25" s="104" t="s">
        <v>212</v>
      </c>
      <c r="D25" s="61" t="s">
        <v>42</v>
      </c>
      <c r="E25" s="48">
        <v>4</v>
      </c>
      <c r="F25" s="49" t="s">
        <v>37</v>
      </c>
      <c r="G25" s="50">
        <v>2</v>
      </c>
      <c r="H25" s="48">
        <v>4</v>
      </c>
      <c r="I25" s="49" t="s">
        <v>37</v>
      </c>
      <c r="J25" s="50">
        <v>2</v>
      </c>
      <c r="K25" s="138"/>
      <c r="L25" s="139"/>
      <c r="M25" s="193"/>
      <c r="N25" s="138"/>
      <c r="O25" s="139"/>
      <c r="P25" s="193"/>
      <c r="Q25" s="138"/>
      <c r="R25" s="139"/>
      <c r="S25" s="193"/>
      <c r="T25" s="138"/>
      <c r="U25" s="139"/>
      <c r="V25" s="193"/>
      <c r="W25" s="131">
        <v>30</v>
      </c>
      <c r="X25" s="198">
        <f t="shared" ref="X25:X26" si="1">G25+J25+M25+P25+S25+V25</f>
        <v>4</v>
      </c>
    </row>
    <row r="26" spans="1:24" ht="15.75" thickBot="1" x14ac:dyDescent="0.3">
      <c r="A26" s="310" t="s">
        <v>147</v>
      </c>
      <c r="B26" s="158" t="s">
        <v>354</v>
      </c>
      <c r="C26" s="105" t="s">
        <v>212</v>
      </c>
      <c r="D26" s="105" t="s">
        <v>42</v>
      </c>
      <c r="E26" s="141"/>
      <c r="F26" s="142"/>
      <c r="G26" s="261"/>
      <c r="H26" s="141"/>
      <c r="I26" s="142"/>
      <c r="J26" s="261"/>
      <c r="K26" s="75">
        <v>4</v>
      </c>
      <c r="L26" s="76" t="s">
        <v>37</v>
      </c>
      <c r="M26" s="77">
        <v>2</v>
      </c>
      <c r="N26" s="75">
        <v>4</v>
      </c>
      <c r="O26" s="76" t="s">
        <v>37</v>
      </c>
      <c r="P26" s="77">
        <v>2</v>
      </c>
      <c r="Q26" s="141"/>
      <c r="R26" s="142"/>
      <c r="S26" s="261"/>
      <c r="T26" s="141"/>
      <c r="U26" s="142"/>
      <c r="V26" s="261"/>
      <c r="W26" s="96">
        <v>60</v>
      </c>
      <c r="X26" s="249">
        <f t="shared" si="1"/>
        <v>4</v>
      </c>
    </row>
    <row r="27" spans="1:24" x14ac:dyDescent="0.25">
      <c r="A27" s="311" t="s">
        <v>307</v>
      </c>
      <c r="B27" s="97" t="s">
        <v>205</v>
      </c>
      <c r="C27" s="259"/>
      <c r="D27" s="307" t="s">
        <v>81</v>
      </c>
      <c r="E27" s="98"/>
      <c r="F27" s="99"/>
      <c r="G27" s="69"/>
      <c r="H27" s="100"/>
      <c r="I27" s="101"/>
      <c r="J27" s="69"/>
      <c r="K27" s="98"/>
      <c r="L27" s="99"/>
      <c r="M27" s="69"/>
      <c r="N27" s="100"/>
      <c r="O27" s="101"/>
      <c r="P27" s="69"/>
      <c r="Q27" s="100">
        <v>0</v>
      </c>
      <c r="R27" s="101" t="s">
        <v>42</v>
      </c>
      <c r="S27" s="69">
        <v>3</v>
      </c>
      <c r="T27" s="100">
        <v>0</v>
      </c>
      <c r="U27" s="101" t="s">
        <v>37</v>
      </c>
      <c r="V27" s="69">
        <v>3</v>
      </c>
      <c r="W27" s="253"/>
      <c r="X27" s="260">
        <v>6</v>
      </c>
    </row>
    <row r="28" spans="1:24" ht="15.75" thickBot="1" x14ac:dyDescent="0.3">
      <c r="A28" s="312"/>
      <c r="B28" s="114" t="s">
        <v>207</v>
      </c>
      <c r="C28" s="214"/>
      <c r="D28" s="199"/>
      <c r="E28" s="141"/>
      <c r="F28" s="142"/>
      <c r="G28" s="77"/>
      <c r="H28" s="141"/>
      <c r="I28" s="142"/>
      <c r="J28" s="77"/>
      <c r="K28" s="141"/>
      <c r="L28" s="142"/>
      <c r="M28" s="77">
        <v>1</v>
      </c>
      <c r="N28" s="141"/>
      <c r="O28" s="142"/>
      <c r="P28" s="77">
        <v>1</v>
      </c>
      <c r="Q28" s="93"/>
      <c r="R28" s="94"/>
      <c r="S28" s="77">
        <v>4</v>
      </c>
      <c r="T28" s="93"/>
      <c r="U28" s="94"/>
      <c r="V28" s="77">
        <v>4</v>
      </c>
      <c r="W28" s="200"/>
      <c r="X28" s="201">
        <f>G28+J28+M28+P28+S28+V28</f>
        <v>10</v>
      </c>
    </row>
    <row r="29" spans="1:24" ht="15.75" thickBot="1" x14ac:dyDescent="0.3">
      <c r="A29" s="360" t="s">
        <v>388</v>
      </c>
      <c r="B29" s="74" t="s">
        <v>45</v>
      </c>
      <c r="C29" s="146"/>
      <c r="D29" s="256" t="s">
        <v>42</v>
      </c>
      <c r="E29" s="144">
        <v>1</v>
      </c>
      <c r="F29" s="113" t="s">
        <v>237</v>
      </c>
      <c r="G29" s="145"/>
      <c r="H29" s="144">
        <v>1</v>
      </c>
      <c r="I29" s="113" t="s">
        <v>237</v>
      </c>
      <c r="J29" s="145"/>
      <c r="K29" s="144"/>
      <c r="L29" s="113"/>
      <c r="M29" s="145"/>
      <c r="N29" s="144"/>
      <c r="O29" s="113"/>
      <c r="P29" s="145"/>
      <c r="Q29" s="144"/>
      <c r="R29" s="113"/>
      <c r="S29" s="145"/>
      <c r="T29" s="144"/>
      <c r="U29" s="113"/>
      <c r="V29" s="145"/>
      <c r="W29" s="110">
        <f>15*(E29+H29+K29+N29+Q29+T29)</f>
        <v>30</v>
      </c>
      <c r="X29" s="109">
        <f>G29+J29+M29+P29+S29+V29</f>
        <v>0</v>
      </c>
    </row>
    <row r="30" spans="1:24" s="60" customFormat="1" ht="26.25" thickBot="1" x14ac:dyDescent="0.3">
      <c r="A30" s="313"/>
      <c r="B30" s="74" t="s">
        <v>385</v>
      </c>
      <c r="C30" s="215" t="s">
        <v>255</v>
      </c>
      <c r="D30" s="105"/>
      <c r="E30" s="93"/>
      <c r="F30" s="94"/>
      <c r="G30" s="77"/>
      <c r="H30" s="93"/>
      <c r="I30" s="94"/>
      <c r="J30" s="77"/>
      <c r="K30" s="93"/>
      <c r="L30" s="94"/>
      <c r="M30" s="77"/>
      <c r="N30" s="93"/>
      <c r="O30" s="94"/>
      <c r="P30" s="78"/>
      <c r="Q30" s="93"/>
      <c r="R30" s="94"/>
      <c r="S30" s="78"/>
      <c r="T30" s="93"/>
      <c r="U30" s="94" t="s">
        <v>218</v>
      </c>
      <c r="V30" s="77">
        <v>0</v>
      </c>
      <c r="W30" s="96">
        <f t="shared" ref="W30" si="2">15*(E30+H30+K30+N30+Q30+T30)</f>
        <v>0</v>
      </c>
      <c r="X30" s="81">
        <f t="shared" ref="X30" si="3">SUM(G30+J30+M30+P30+S30+V30)</f>
        <v>0</v>
      </c>
    </row>
    <row r="31" spans="1:24" ht="15.75" thickBot="1" x14ac:dyDescent="0.3">
      <c r="A31" s="251"/>
      <c r="B31" s="202" t="s">
        <v>46</v>
      </c>
      <c r="C31" s="203"/>
      <c r="D31" s="203"/>
      <c r="E31" s="204">
        <f>SUM(E6:E28)</f>
        <v>25</v>
      </c>
      <c r="F31" s="205"/>
      <c r="G31" s="206">
        <f>SUM(G6:G28)</f>
        <v>33</v>
      </c>
      <c r="H31" s="207">
        <f>SUM(H6:H28)</f>
        <v>23</v>
      </c>
      <c r="I31" s="205"/>
      <c r="J31" s="206">
        <f>SUM(J6:J28)</f>
        <v>31</v>
      </c>
      <c r="K31" s="207">
        <f>SUM(K6:K28)</f>
        <v>24</v>
      </c>
      <c r="L31" s="205"/>
      <c r="M31" s="206">
        <f>SUM(M6:M28)</f>
        <v>31</v>
      </c>
      <c r="N31" s="207">
        <f>SUM(N6:N28)</f>
        <v>24</v>
      </c>
      <c r="O31" s="205"/>
      <c r="P31" s="206">
        <f>SUM(P6:P28)</f>
        <v>31</v>
      </c>
      <c r="Q31" s="207">
        <f>SUM(Q6:Q28)</f>
        <v>13</v>
      </c>
      <c r="R31" s="205"/>
      <c r="S31" s="206">
        <f t="shared" ref="S31:X31" si="4">SUM(S6:S28)</f>
        <v>28</v>
      </c>
      <c r="T31" s="207">
        <f t="shared" si="4"/>
        <v>12</v>
      </c>
      <c r="U31" s="205">
        <f t="shared" si="4"/>
        <v>0</v>
      </c>
      <c r="V31" s="206">
        <f t="shared" si="4"/>
        <v>26</v>
      </c>
      <c r="W31" s="382">
        <f t="shared" si="4"/>
        <v>1725</v>
      </c>
      <c r="X31" s="122">
        <f t="shared" si="4"/>
        <v>180</v>
      </c>
    </row>
    <row r="33" spans="1:20" x14ac:dyDescent="0.25">
      <c r="A33" s="174" t="s">
        <v>229</v>
      </c>
      <c r="D33" s="108"/>
    </row>
    <row r="34" spans="1:20" x14ac:dyDescent="0.25">
      <c r="A34" s="174" t="s">
        <v>232</v>
      </c>
      <c r="D34" s="108"/>
      <c r="O34" s="181" t="s">
        <v>230</v>
      </c>
      <c r="P34" s="174"/>
      <c r="T34" s="174" t="s">
        <v>231</v>
      </c>
    </row>
    <row r="35" spans="1:20" x14ac:dyDescent="0.25">
      <c r="A35" s="57" t="s">
        <v>244</v>
      </c>
      <c r="E35" s="174"/>
      <c r="O35" s="181" t="s">
        <v>239</v>
      </c>
      <c r="P35" s="174"/>
      <c r="T35" s="174" t="s">
        <v>235</v>
      </c>
    </row>
    <row r="36" spans="1:20" x14ac:dyDescent="0.25">
      <c r="A36" s="57" t="s">
        <v>245</v>
      </c>
      <c r="E36" s="174"/>
      <c r="O36" s="181" t="s">
        <v>240</v>
      </c>
      <c r="P36" s="57"/>
      <c r="T36" s="57" t="s">
        <v>233</v>
      </c>
    </row>
    <row r="37" spans="1:20" x14ac:dyDescent="0.25">
      <c r="A37" s="57" t="s">
        <v>234</v>
      </c>
      <c r="E37" s="57"/>
      <c r="O37" s="181" t="s">
        <v>241</v>
      </c>
      <c r="P37" s="57"/>
      <c r="T37" s="174" t="s">
        <v>238</v>
      </c>
    </row>
    <row r="38" spans="1:20" x14ac:dyDescent="0.25">
      <c r="A38" s="58" t="s">
        <v>242</v>
      </c>
      <c r="D38" s="57"/>
      <c r="E38" s="57"/>
      <c r="J38" s="57"/>
      <c r="K38" s="57"/>
      <c r="L38" s="57"/>
      <c r="M38" s="57"/>
      <c r="N38" s="57"/>
      <c r="P38" s="57"/>
      <c r="T38" s="174" t="s">
        <v>236</v>
      </c>
    </row>
    <row r="39" spans="1:20" x14ac:dyDescent="0.25">
      <c r="D39" s="108"/>
      <c r="T39" s="174" t="s">
        <v>246</v>
      </c>
    </row>
    <row r="40" spans="1:20" x14ac:dyDescent="0.25">
      <c r="A40" s="173" t="s">
        <v>243</v>
      </c>
      <c r="D40" s="108"/>
    </row>
    <row r="41" spans="1:20" x14ac:dyDescent="0.25">
      <c r="A41" s="57" t="s">
        <v>202</v>
      </c>
      <c r="E41" s="57"/>
      <c r="N41" s="174"/>
    </row>
    <row r="42" spans="1:20" x14ac:dyDescent="0.25">
      <c r="A42" s="57" t="s">
        <v>203</v>
      </c>
      <c r="B42" s="57"/>
      <c r="C42" s="57"/>
      <c r="D42" s="108"/>
      <c r="N42" s="174"/>
    </row>
    <row r="43" spans="1:20" x14ac:dyDescent="0.25">
      <c r="B43" s="57"/>
      <c r="C43" s="57"/>
      <c r="D43" s="108"/>
      <c r="N43" s="57"/>
    </row>
    <row r="44" spans="1:20" x14ac:dyDescent="0.25">
      <c r="B44" s="57"/>
      <c r="C44" s="57"/>
      <c r="D44" s="108"/>
      <c r="M44" s="57"/>
      <c r="N44" s="57"/>
    </row>
    <row r="45" spans="1:20" x14ac:dyDescent="0.25">
      <c r="A45" s="59"/>
      <c r="C45" s="108"/>
      <c r="D45" s="108"/>
    </row>
  </sheetData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49"/>
  <sheetViews>
    <sheetView zoomScaleNormal="100" workbookViewId="0">
      <selection activeCell="B14" sqref="B14"/>
    </sheetView>
  </sheetViews>
  <sheetFormatPr defaultRowHeight="15" x14ac:dyDescent="0.25"/>
  <cols>
    <col min="1" max="1" width="19" customWidth="1"/>
    <col min="2" max="2" width="32.140625" bestFit="1" customWidth="1"/>
    <col min="3" max="3" width="15" customWidth="1"/>
    <col min="4" max="4" width="8.28515625" customWidth="1"/>
    <col min="5" max="22" width="4.7109375" customWidth="1"/>
    <col min="23" max="23" width="5" bestFit="1" customWidth="1"/>
    <col min="24" max="24" width="4" bestFit="1" customWidth="1"/>
  </cols>
  <sheetData>
    <row r="1" spans="1:24" ht="15.75" customHeight="1" thickBot="1" x14ac:dyDescent="0.3">
      <c r="A1" s="523" t="s">
        <v>306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  <c r="W1" s="524"/>
      <c r="X1" s="525"/>
    </row>
    <row r="2" spans="1:24" ht="15.75" thickBot="1" x14ac:dyDescent="0.3">
      <c r="A2" s="526" t="s">
        <v>199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8"/>
    </row>
    <row r="3" spans="1:24" ht="15.75" thickBot="1" x14ac:dyDescent="0.3">
      <c r="A3" s="394" t="s">
        <v>389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6"/>
    </row>
    <row r="4" spans="1:24" x14ac:dyDescent="0.25">
      <c r="A4" s="401" t="s">
        <v>47</v>
      </c>
      <c r="B4" s="385" t="s">
        <v>24</v>
      </c>
      <c r="C4" s="383" t="s">
        <v>200</v>
      </c>
      <c r="D4" s="387" t="s">
        <v>201</v>
      </c>
      <c r="E4" s="403" t="s">
        <v>25</v>
      </c>
      <c r="F4" s="404"/>
      <c r="G4" s="405"/>
      <c r="H4" s="406" t="s">
        <v>26</v>
      </c>
      <c r="I4" s="404"/>
      <c r="J4" s="405"/>
      <c r="K4" s="406" t="s">
        <v>27</v>
      </c>
      <c r="L4" s="404"/>
      <c r="M4" s="405"/>
      <c r="N4" s="406" t="s">
        <v>28</v>
      </c>
      <c r="O4" s="407"/>
      <c r="P4" s="408"/>
      <c r="Q4" s="406" t="s">
        <v>29</v>
      </c>
      <c r="R4" s="407"/>
      <c r="S4" s="408"/>
      <c r="T4" s="406" t="s">
        <v>30</v>
      </c>
      <c r="U4" s="407"/>
      <c r="V4" s="408"/>
      <c r="W4" s="397" t="s">
        <v>31</v>
      </c>
      <c r="X4" s="399" t="s">
        <v>32</v>
      </c>
    </row>
    <row r="5" spans="1:24" ht="15.75" thickBot="1" x14ac:dyDescent="0.3">
      <c r="A5" s="402"/>
      <c r="B5" s="386"/>
      <c r="C5" s="384"/>
      <c r="D5" s="387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398"/>
      <c r="X5" s="400"/>
    </row>
    <row r="6" spans="1:24" x14ac:dyDescent="0.25">
      <c r="A6" s="182" t="s">
        <v>193</v>
      </c>
      <c r="B6" s="63" t="s">
        <v>329</v>
      </c>
      <c r="C6" s="208" t="s">
        <v>212</v>
      </c>
      <c r="D6" s="103" t="s">
        <v>211</v>
      </c>
      <c r="E6" s="111">
        <v>2</v>
      </c>
      <c r="F6" s="112" t="s">
        <v>33</v>
      </c>
      <c r="G6" s="64">
        <v>3</v>
      </c>
      <c r="H6" s="111">
        <v>2</v>
      </c>
      <c r="I6" s="112" t="s">
        <v>33</v>
      </c>
      <c r="J6" s="64">
        <v>3</v>
      </c>
      <c r="K6" s="111">
        <v>2</v>
      </c>
      <c r="L6" s="112" t="s">
        <v>33</v>
      </c>
      <c r="M6" s="64">
        <v>3</v>
      </c>
      <c r="N6" s="111">
        <v>2</v>
      </c>
      <c r="O6" s="112" t="s">
        <v>33</v>
      </c>
      <c r="P6" s="65">
        <v>3</v>
      </c>
      <c r="Q6" s="111">
        <v>2</v>
      </c>
      <c r="R6" s="112" t="s">
        <v>33</v>
      </c>
      <c r="S6" s="64">
        <v>3</v>
      </c>
      <c r="T6" s="111">
        <v>2</v>
      </c>
      <c r="U6" s="112" t="s">
        <v>33</v>
      </c>
      <c r="V6" s="64">
        <v>3</v>
      </c>
      <c r="W6" s="130">
        <f>15*(E6+H6+K6+N6+Q6+T6)</f>
        <v>180</v>
      </c>
      <c r="X6" s="67">
        <f>SUM(G6+J6+M6+P6+S6+V6)</f>
        <v>18</v>
      </c>
    </row>
    <row r="7" spans="1:24" x14ac:dyDescent="0.25">
      <c r="A7" s="183" t="s">
        <v>194</v>
      </c>
      <c r="B7" s="68" t="s">
        <v>34</v>
      </c>
      <c r="C7" s="209" t="s">
        <v>270</v>
      </c>
      <c r="D7" s="104"/>
      <c r="E7" s="100"/>
      <c r="F7" s="101"/>
      <c r="G7" s="69"/>
      <c r="H7" s="100"/>
      <c r="I7" s="101"/>
      <c r="J7" s="69"/>
      <c r="K7" s="100"/>
      <c r="L7" s="101"/>
      <c r="M7" s="69"/>
      <c r="N7" s="100"/>
      <c r="O7" s="101"/>
      <c r="P7" s="70"/>
      <c r="Q7" s="100"/>
      <c r="R7" s="101"/>
      <c r="S7" s="69"/>
      <c r="T7" s="100"/>
      <c r="U7" s="101" t="s">
        <v>209</v>
      </c>
      <c r="V7" s="69">
        <v>0</v>
      </c>
      <c r="W7" s="62">
        <f>15*(E7+H7+K7+N7+Q7+T7)</f>
        <v>0</v>
      </c>
      <c r="X7" s="184">
        <f t="shared" ref="X7:X16" si="0">SUM(G7+J7+M7+P7+S7+V7)</f>
        <v>0</v>
      </c>
    </row>
    <row r="8" spans="1:24" x14ac:dyDescent="0.25">
      <c r="A8" s="33" t="s">
        <v>163</v>
      </c>
      <c r="B8" s="47" t="s">
        <v>36</v>
      </c>
      <c r="C8" s="210" t="s">
        <v>212</v>
      </c>
      <c r="D8" s="61" t="s">
        <v>211</v>
      </c>
      <c r="E8" s="51">
        <v>2</v>
      </c>
      <c r="F8" s="52" t="s">
        <v>33</v>
      </c>
      <c r="G8" s="50">
        <v>1</v>
      </c>
      <c r="H8" s="51">
        <v>2</v>
      </c>
      <c r="I8" s="52" t="s">
        <v>33</v>
      </c>
      <c r="J8" s="50">
        <v>1</v>
      </c>
      <c r="K8" s="51"/>
      <c r="L8" s="52"/>
      <c r="M8" s="50"/>
      <c r="N8" s="51"/>
      <c r="O8" s="52"/>
      <c r="P8" s="53"/>
      <c r="Q8" s="51"/>
      <c r="R8" s="52"/>
      <c r="S8" s="50"/>
      <c r="T8" s="51"/>
      <c r="U8" s="52"/>
      <c r="V8" s="72"/>
      <c r="W8" s="62">
        <f t="shared" ref="W8:W28" si="1">15*(E8+H8+K8+N8+Q8+T8)</f>
        <v>60</v>
      </c>
      <c r="X8" s="185">
        <f t="shared" si="0"/>
        <v>2</v>
      </c>
    </row>
    <row r="9" spans="1:24" x14ac:dyDescent="0.25">
      <c r="A9" s="33" t="s">
        <v>149</v>
      </c>
      <c r="B9" s="47" t="s">
        <v>223</v>
      </c>
      <c r="C9" s="210" t="s">
        <v>212</v>
      </c>
      <c r="D9" s="61" t="s">
        <v>211</v>
      </c>
      <c r="E9" s="51">
        <v>2</v>
      </c>
      <c r="F9" s="52" t="s">
        <v>37</v>
      </c>
      <c r="G9" s="50">
        <v>3</v>
      </c>
      <c r="H9" s="51">
        <v>2</v>
      </c>
      <c r="I9" s="52" t="s">
        <v>33</v>
      </c>
      <c r="J9" s="50">
        <v>3</v>
      </c>
      <c r="K9" s="51">
        <v>2</v>
      </c>
      <c r="L9" s="52" t="s">
        <v>37</v>
      </c>
      <c r="M9" s="50">
        <v>3</v>
      </c>
      <c r="N9" s="51">
        <v>2</v>
      </c>
      <c r="O9" s="52" t="s">
        <v>33</v>
      </c>
      <c r="P9" s="53">
        <v>3</v>
      </c>
      <c r="Q9" s="51">
        <v>2</v>
      </c>
      <c r="R9" s="52" t="s">
        <v>37</v>
      </c>
      <c r="S9" s="53">
        <v>2</v>
      </c>
      <c r="T9" s="51">
        <v>2</v>
      </c>
      <c r="U9" s="52" t="s">
        <v>33</v>
      </c>
      <c r="V9" s="50">
        <v>3</v>
      </c>
      <c r="W9" s="62">
        <f t="shared" si="1"/>
        <v>180</v>
      </c>
      <c r="X9" s="186">
        <f t="shared" si="0"/>
        <v>17</v>
      </c>
    </row>
    <row r="10" spans="1:24" x14ac:dyDescent="0.25">
      <c r="A10" s="33" t="s">
        <v>150</v>
      </c>
      <c r="B10" s="47" t="s">
        <v>224</v>
      </c>
      <c r="C10" s="210" t="s">
        <v>212</v>
      </c>
      <c r="D10" s="61" t="s">
        <v>211</v>
      </c>
      <c r="E10" s="51">
        <v>2</v>
      </c>
      <c r="F10" s="52" t="s">
        <v>37</v>
      </c>
      <c r="G10" s="50">
        <v>3</v>
      </c>
      <c r="H10" s="51">
        <v>2</v>
      </c>
      <c r="I10" s="52" t="s">
        <v>33</v>
      </c>
      <c r="J10" s="50">
        <v>3</v>
      </c>
      <c r="K10" s="51">
        <v>2</v>
      </c>
      <c r="L10" s="52" t="s">
        <v>37</v>
      </c>
      <c r="M10" s="50">
        <v>3</v>
      </c>
      <c r="N10" s="51">
        <v>2</v>
      </c>
      <c r="O10" s="52" t="s">
        <v>33</v>
      </c>
      <c r="P10" s="53">
        <v>3</v>
      </c>
      <c r="Q10" s="51">
        <v>2</v>
      </c>
      <c r="R10" s="52" t="s">
        <v>37</v>
      </c>
      <c r="S10" s="53">
        <v>3</v>
      </c>
      <c r="T10" s="51">
        <v>2</v>
      </c>
      <c r="U10" s="52" t="s">
        <v>33</v>
      </c>
      <c r="V10" s="50">
        <v>3</v>
      </c>
      <c r="W10" s="62">
        <f t="shared" si="1"/>
        <v>180</v>
      </c>
      <c r="X10" s="73">
        <f t="shared" si="0"/>
        <v>18</v>
      </c>
    </row>
    <row r="11" spans="1:24" ht="25.5" x14ac:dyDescent="0.25">
      <c r="A11" s="322" t="s">
        <v>151</v>
      </c>
      <c r="B11" s="47" t="s">
        <v>387</v>
      </c>
      <c r="C11" s="210" t="s">
        <v>310</v>
      </c>
      <c r="D11" s="104"/>
      <c r="E11" s="100"/>
      <c r="F11" s="101"/>
      <c r="G11" s="69"/>
      <c r="H11" s="100"/>
      <c r="I11" s="101"/>
      <c r="J11" s="69"/>
      <c r="K11" s="100"/>
      <c r="L11" s="101"/>
      <c r="M11" s="69"/>
      <c r="N11" s="100"/>
      <c r="O11" s="101"/>
      <c r="P11" s="70"/>
      <c r="Q11" s="100"/>
      <c r="R11" s="101"/>
      <c r="S11" s="69"/>
      <c r="T11" s="100"/>
      <c r="U11" s="101" t="s">
        <v>209</v>
      </c>
      <c r="V11" s="69">
        <v>0</v>
      </c>
      <c r="W11" s="62">
        <f t="shared" si="1"/>
        <v>0</v>
      </c>
      <c r="X11" s="184">
        <f t="shared" si="0"/>
        <v>0</v>
      </c>
    </row>
    <row r="12" spans="1:24" x14ac:dyDescent="0.25">
      <c r="A12" s="322" t="s">
        <v>152</v>
      </c>
      <c r="B12" s="47" t="s">
        <v>366</v>
      </c>
      <c r="C12" s="210" t="s">
        <v>212</v>
      </c>
      <c r="D12" s="61"/>
      <c r="E12" s="51"/>
      <c r="F12" s="52"/>
      <c r="G12" s="50"/>
      <c r="H12" s="51"/>
      <c r="I12" s="52"/>
      <c r="J12" s="50"/>
      <c r="K12" s="51">
        <v>1</v>
      </c>
      <c r="L12" s="52" t="s">
        <v>37</v>
      </c>
      <c r="M12" s="53">
        <v>1</v>
      </c>
      <c r="N12" s="51">
        <v>1</v>
      </c>
      <c r="O12" s="52" t="s">
        <v>37</v>
      </c>
      <c r="P12" s="53">
        <v>1</v>
      </c>
      <c r="Q12" s="51">
        <v>1</v>
      </c>
      <c r="R12" s="52" t="s">
        <v>37</v>
      </c>
      <c r="S12" s="53">
        <v>1</v>
      </c>
      <c r="T12" s="51">
        <v>1</v>
      </c>
      <c r="U12" s="52" t="s">
        <v>37</v>
      </c>
      <c r="V12" s="50">
        <v>1</v>
      </c>
      <c r="W12" s="62">
        <f t="shared" si="1"/>
        <v>60</v>
      </c>
      <c r="X12" s="73">
        <f t="shared" si="0"/>
        <v>4</v>
      </c>
    </row>
    <row r="13" spans="1:24" x14ac:dyDescent="0.25">
      <c r="A13" s="316" t="s">
        <v>51</v>
      </c>
      <c r="B13" s="47" t="s">
        <v>38</v>
      </c>
      <c r="C13" s="47"/>
      <c r="D13" s="61" t="s">
        <v>211</v>
      </c>
      <c r="E13" s="51">
        <v>2</v>
      </c>
      <c r="F13" s="52" t="s">
        <v>33</v>
      </c>
      <c r="G13" s="50">
        <v>2</v>
      </c>
      <c r="H13" s="51"/>
      <c r="I13" s="52"/>
      <c r="J13" s="50"/>
      <c r="K13" s="51"/>
      <c r="L13" s="52"/>
      <c r="M13" s="50"/>
      <c r="N13" s="51"/>
      <c r="O13" s="52"/>
      <c r="P13" s="53"/>
      <c r="Q13" s="51"/>
      <c r="R13" s="52"/>
      <c r="S13" s="50"/>
      <c r="T13" s="51"/>
      <c r="U13" s="52"/>
      <c r="V13" s="50"/>
      <c r="W13" s="86">
        <f t="shared" si="1"/>
        <v>30</v>
      </c>
      <c r="X13" s="73">
        <f t="shared" si="0"/>
        <v>2</v>
      </c>
    </row>
    <row r="14" spans="1:24" x14ac:dyDescent="0.25">
      <c r="A14" s="316" t="s">
        <v>52</v>
      </c>
      <c r="B14" s="47" t="s">
        <v>40</v>
      </c>
      <c r="C14" s="47"/>
      <c r="D14" s="61" t="s">
        <v>211</v>
      </c>
      <c r="E14" s="51"/>
      <c r="F14" s="52"/>
      <c r="G14" s="50"/>
      <c r="H14" s="51"/>
      <c r="I14" s="52"/>
      <c r="J14" s="50"/>
      <c r="K14" s="51"/>
      <c r="L14" s="52"/>
      <c r="M14" s="53"/>
      <c r="N14" s="51">
        <v>2</v>
      </c>
      <c r="O14" s="52" t="s">
        <v>33</v>
      </c>
      <c r="P14" s="53">
        <v>2</v>
      </c>
      <c r="Q14" s="51"/>
      <c r="R14" s="52"/>
      <c r="S14" s="50"/>
      <c r="T14" s="51"/>
      <c r="U14" s="52"/>
      <c r="V14" s="72"/>
      <c r="W14" s="86">
        <f t="shared" si="1"/>
        <v>30</v>
      </c>
      <c r="X14" s="73">
        <f t="shared" si="0"/>
        <v>2</v>
      </c>
    </row>
    <row r="15" spans="1:24" x14ac:dyDescent="0.25">
      <c r="A15" s="323" t="s">
        <v>53</v>
      </c>
      <c r="B15" s="132" t="s">
        <v>41</v>
      </c>
      <c r="C15" s="47"/>
      <c r="D15" s="61" t="s">
        <v>211</v>
      </c>
      <c r="E15" s="51"/>
      <c r="F15" s="52"/>
      <c r="G15" s="50"/>
      <c r="H15" s="51"/>
      <c r="I15" s="52"/>
      <c r="J15" s="50"/>
      <c r="K15" s="51">
        <v>2</v>
      </c>
      <c r="L15" s="52" t="s">
        <v>33</v>
      </c>
      <c r="M15" s="50">
        <v>2</v>
      </c>
      <c r="N15" s="51"/>
      <c r="O15" s="52"/>
      <c r="P15" s="53"/>
      <c r="Q15" s="51"/>
      <c r="R15" s="52"/>
      <c r="S15" s="50"/>
      <c r="T15" s="51"/>
      <c r="U15" s="52"/>
      <c r="V15" s="72"/>
      <c r="W15" s="86">
        <f t="shared" si="1"/>
        <v>30</v>
      </c>
      <c r="X15" s="73">
        <f t="shared" si="0"/>
        <v>2</v>
      </c>
    </row>
    <row r="16" spans="1:24" ht="15.75" thickBot="1" x14ac:dyDescent="0.3">
      <c r="A16" s="324" t="s">
        <v>309</v>
      </c>
      <c r="B16" s="225" t="s">
        <v>369</v>
      </c>
      <c r="C16" s="225"/>
      <c r="D16" s="105"/>
      <c r="E16" s="116"/>
      <c r="F16" s="117" t="s">
        <v>148</v>
      </c>
      <c r="G16" s="118"/>
      <c r="H16" s="116"/>
      <c r="I16" s="117" t="s">
        <v>148</v>
      </c>
      <c r="J16" s="118"/>
      <c r="K16" s="116"/>
      <c r="L16" s="117" t="s">
        <v>148</v>
      </c>
      <c r="M16" s="118"/>
      <c r="N16" s="116"/>
      <c r="O16" s="117" t="s">
        <v>148</v>
      </c>
      <c r="P16" s="118"/>
      <c r="Q16" s="116"/>
      <c r="R16" s="117" t="s">
        <v>148</v>
      </c>
      <c r="S16" s="118"/>
      <c r="T16" s="116"/>
      <c r="U16" s="117" t="s">
        <v>148</v>
      </c>
      <c r="V16" s="118"/>
      <c r="W16" s="96">
        <f t="shared" si="1"/>
        <v>0</v>
      </c>
      <c r="X16" s="81">
        <f t="shared" si="0"/>
        <v>0</v>
      </c>
    </row>
    <row r="17" spans="1:24" x14ac:dyDescent="0.25">
      <c r="A17" s="325" t="s">
        <v>165</v>
      </c>
      <c r="B17" s="240" t="s">
        <v>189</v>
      </c>
      <c r="C17" s="148"/>
      <c r="D17" s="148"/>
      <c r="E17" s="149">
        <v>4</v>
      </c>
      <c r="F17" s="150" t="s">
        <v>37</v>
      </c>
      <c r="G17" s="50">
        <v>2</v>
      </c>
      <c r="H17" s="149">
        <v>4</v>
      </c>
      <c r="I17" s="150" t="s">
        <v>37</v>
      </c>
      <c r="J17" s="50">
        <v>2</v>
      </c>
      <c r="K17" s="149">
        <v>4</v>
      </c>
      <c r="L17" s="150" t="s">
        <v>37</v>
      </c>
      <c r="M17" s="50">
        <v>2</v>
      </c>
      <c r="N17" s="149">
        <v>4</v>
      </c>
      <c r="O17" s="150" t="s">
        <v>37</v>
      </c>
      <c r="P17" s="50">
        <v>2</v>
      </c>
      <c r="Q17" s="149">
        <v>4</v>
      </c>
      <c r="R17" s="150" t="s">
        <v>37</v>
      </c>
      <c r="S17" s="50">
        <v>2</v>
      </c>
      <c r="T17" s="149">
        <v>4</v>
      </c>
      <c r="U17" s="150" t="s">
        <v>37</v>
      </c>
      <c r="V17" s="50">
        <v>2</v>
      </c>
      <c r="W17" s="62">
        <f t="shared" si="1"/>
        <v>360</v>
      </c>
      <c r="X17" s="241">
        <f>G17+J17+M17+P17+S17+V17</f>
        <v>12</v>
      </c>
    </row>
    <row r="18" spans="1:24" x14ac:dyDescent="0.25">
      <c r="A18" s="322" t="s">
        <v>164</v>
      </c>
      <c r="B18" s="147" t="s">
        <v>370</v>
      </c>
      <c r="C18" s="148"/>
      <c r="D18" s="148"/>
      <c r="E18" s="149">
        <v>1</v>
      </c>
      <c r="F18" s="150" t="s">
        <v>37</v>
      </c>
      <c r="G18" s="50">
        <v>2</v>
      </c>
      <c r="H18" s="149">
        <v>1</v>
      </c>
      <c r="I18" s="150" t="s">
        <v>37</v>
      </c>
      <c r="J18" s="50">
        <v>2</v>
      </c>
      <c r="K18" s="149">
        <v>1</v>
      </c>
      <c r="L18" s="150" t="s">
        <v>37</v>
      </c>
      <c r="M18" s="50">
        <v>2</v>
      </c>
      <c r="N18" s="149">
        <v>1</v>
      </c>
      <c r="O18" s="150" t="s">
        <v>37</v>
      </c>
      <c r="P18" s="50">
        <v>2</v>
      </c>
      <c r="Q18" s="149">
        <v>1</v>
      </c>
      <c r="R18" s="150" t="s">
        <v>37</v>
      </c>
      <c r="S18" s="50">
        <v>2</v>
      </c>
      <c r="T18" s="149">
        <v>1</v>
      </c>
      <c r="U18" s="150" t="s">
        <v>37</v>
      </c>
      <c r="V18" s="50">
        <v>2</v>
      </c>
      <c r="W18" s="131">
        <f t="shared" si="1"/>
        <v>90</v>
      </c>
      <c r="X18" s="152">
        <f t="shared" ref="X18:X19" si="2">G18+J18+M18+P18+S18+V18</f>
        <v>12</v>
      </c>
    </row>
    <row r="19" spans="1:24" x14ac:dyDescent="0.25">
      <c r="A19" s="322" t="s">
        <v>153</v>
      </c>
      <c r="B19" s="147" t="s">
        <v>371</v>
      </c>
      <c r="C19" s="210"/>
      <c r="D19" s="148"/>
      <c r="E19" s="149">
        <v>1</v>
      </c>
      <c r="F19" s="150" t="s">
        <v>37</v>
      </c>
      <c r="G19" s="153">
        <v>1</v>
      </c>
      <c r="H19" s="149">
        <v>1</v>
      </c>
      <c r="I19" s="150" t="s">
        <v>37</v>
      </c>
      <c r="J19" s="153">
        <v>1</v>
      </c>
      <c r="K19" s="149">
        <v>1</v>
      </c>
      <c r="L19" s="150" t="s">
        <v>37</v>
      </c>
      <c r="M19" s="153">
        <v>1</v>
      </c>
      <c r="N19" s="149">
        <v>1</v>
      </c>
      <c r="O19" s="150" t="s">
        <v>37</v>
      </c>
      <c r="P19" s="153">
        <v>1</v>
      </c>
      <c r="Q19" s="149">
        <v>1</v>
      </c>
      <c r="R19" s="150" t="s">
        <v>37</v>
      </c>
      <c r="S19" s="153">
        <v>1</v>
      </c>
      <c r="T19" s="149">
        <v>1</v>
      </c>
      <c r="U19" s="150" t="s">
        <v>37</v>
      </c>
      <c r="V19" s="153">
        <v>1</v>
      </c>
      <c r="W19" s="131">
        <f t="shared" si="1"/>
        <v>90</v>
      </c>
      <c r="X19" s="152">
        <f t="shared" si="2"/>
        <v>6</v>
      </c>
    </row>
    <row r="20" spans="1:24" x14ac:dyDescent="0.25">
      <c r="A20" s="239" t="s">
        <v>90</v>
      </c>
      <c r="B20" s="47" t="s">
        <v>265</v>
      </c>
      <c r="C20" s="147"/>
      <c r="D20" s="147"/>
      <c r="E20" s="48"/>
      <c r="F20" s="49"/>
      <c r="G20" s="50"/>
      <c r="H20" s="48"/>
      <c r="I20" s="49"/>
      <c r="J20" s="50"/>
      <c r="K20" s="48"/>
      <c r="L20" s="49"/>
      <c r="M20" s="50"/>
      <c r="N20" s="48"/>
      <c r="O20" s="49"/>
      <c r="P20" s="53"/>
      <c r="Q20" s="48"/>
      <c r="R20" s="49"/>
      <c r="S20" s="50"/>
      <c r="T20" s="48"/>
      <c r="U20" s="49"/>
      <c r="V20" s="50">
        <v>4</v>
      </c>
      <c r="W20" s="131">
        <f t="shared" si="1"/>
        <v>0</v>
      </c>
      <c r="X20" s="242">
        <f>G20+J20+M20+P20+S20+V20</f>
        <v>4</v>
      </c>
    </row>
    <row r="21" spans="1:24" x14ac:dyDescent="0.25">
      <c r="A21" s="322" t="s">
        <v>154</v>
      </c>
      <c r="B21" s="147" t="s">
        <v>372</v>
      </c>
      <c r="C21" s="210" t="s">
        <v>212</v>
      </c>
      <c r="D21" s="147"/>
      <c r="E21" s="48">
        <v>2</v>
      </c>
      <c r="F21" s="49" t="s">
        <v>37</v>
      </c>
      <c r="G21" s="153">
        <v>3</v>
      </c>
      <c r="H21" s="48">
        <v>2</v>
      </c>
      <c r="I21" s="49" t="s">
        <v>37</v>
      </c>
      <c r="J21" s="153">
        <v>3</v>
      </c>
      <c r="K21" s="48">
        <v>2</v>
      </c>
      <c r="L21" s="49" t="s">
        <v>37</v>
      </c>
      <c r="M21" s="153">
        <v>3</v>
      </c>
      <c r="N21" s="48">
        <v>2</v>
      </c>
      <c r="O21" s="49" t="s">
        <v>37</v>
      </c>
      <c r="P21" s="153">
        <v>3</v>
      </c>
      <c r="Q21" s="48">
        <v>2</v>
      </c>
      <c r="R21" s="49" t="s">
        <v>37</v>
      </c>
      <c r="S21" s="153">
        <v>3</v>
      </c>
      <c r="T21" s="48">
        <v>2</v>
      </c>
      <c r="U21" s="49" t="s">
        <v>37</v>
      </c>
      <c r="V21" s="153">
        <v>3</v>
      </c>
      <c r="W21" s="157">
        <f t="shared" si="1"/>
        <v>180</v>
      </c>
      <c r="X21" s="152">
        <f t="shared" ref="X21:X29" si="3">G21+J21+M21+P21+S21+V21</f>
        <v>18</v>
      </c>
    </row>
    <row r="22" spans="1:24" x14ac:dyDescent="0.25">
      <c r="A22" s="322" t="s">
        <v>155</v>
      </c>
      <c r="B22" s="147" t="s">
        <v>373</v>
      </c>
      <c r="C22" s="210" t="s">
        <v>212</v>
      </c>
      <c r="D22" s="147"/>
      <c r="E22" s="48">
        <v>2</v>
      </c>
      <c r="F22" s="49" t="s">
        <v>37</v>
      </c>
      <c r="G22" s="153">
        <v>2</v>
      </c>
      <c r="H22" s="48">
        <v>2</v>
      </c>
      <c r="I22" s="49" t="s">
        <v>37</v>
      </c>
      <c r="J22" s="153">
        <v>2</v>
      </c>
      <c r="K22" s="48">
        <v>2</v>
      </c>
      <c r="L22" s="49" t="s">
        <v>37</v>
      </c>
      <c r="M22" s="153">
        <v>2</v>
      </c>
      <c r="N22" s="48">
        <v>2</v>
      </c>
      <c r="O22" s="49" t="s">
        <v>37</v>
      </c>
      <c r="P22" s="153">
        <v>2</v>
      </c>
      <c r="Q22" s="48">
        <v>2</v>
      </c>
      <c r="R22" s="49" t="s">
        <v>37</v>
      </c>
      <c r="S22" s="153">
        <v>2</v>
      </c>
      <c r="T22" s="48">
        <v>2</v>
      </c>
      <c r="U22" s="49" t="s">
        <v>37</v>
      </c>
      <c r="V22" s="153">
        <v>2</v>
      </c>
      <c r="W22" s="157">
        <f t="shared" si="1"/>
        <v>180</v>
      </c>
      <c r="X22" s="152">
        <f t="shared" si="3"/>
        <v>12</v>
      </c>
    </row>
    <row r="23" spans="1:24" x14ac:dyDescent="0.25">
      <c r="A23" s="322" t="s">
        <v>171</v>
      </c>
      <c r="B23" s="147" t="s">
        <v>362</v>
      </c>
      <c r="C23" s="147"/>
      <c r="D23" s="147"/>
      <c r="E23" s="48"/>
      <c r="F23" s="49"/>
      <c r="G23" s="153"/>
      <c r="H23" s="48"/>
      <c r="I23" s="49"/>
      <c r="J23" s="153"/>
      <c r="K23" s="48">
        <v>2</v>
      </c>
      <c r="L23" s="49" t="s">
        <v>37</v>
      </c>
      <c r="M23" s="153">
        <v>1</v>
      </c>
      <c r="N23" s="48">
        <v>2</v>
      </c>
      <c r="O23" s="49" t="s">
        <v>37</v>
      </c>
      <c r="P23" s="153">
        <v>1</v>
      </c>
      <c r="Q23" s="48"/>
      <c r="R23" s="49"/>
      <c r="S23" s="153"/>
      <c r="T23" s="48"/>
      <c r="U23" s="49"/>
      <c r="V23" s="153"/>
      <c r="W23" s="157">
        <f t="shared" si="1"/>
        <v>60</v>
      </c>
      <c r="X23" s="152">
        <f t="shared" si="3"/>
        <v>2</v>
      </c>
    </row>
    <row r="24" spans="1:24" x14ac:dyDescent="0.25">
      <c r="A24" s="322" t="s">
        <v>181</v>
      </c>
      <c r="B24" s="147" t="s">
        <v>367</v>
      </c>
      <c r="C24" s="156" t="s">
        <v>212</v>
      </c>
      <c r="D24" s="147"/>
      <c r="E24" s="48">
        <v>2</v>
      </c>
      <c r="F24" s="49" t="s">
        <v>37</v>
      </c>
      <c r="G24" s="153">
        <v>2</v>
      </c>
      <c r="H24" s="48">
        <v>2</v>
      </c>
      <c r="I24" s="49" t="s">
        <v>37</v>
      </c>
      <c r="J24" s="153">
        <v>2</v>
      </c>
      <c r="K24" s="48">
        <v>2</v>
      </c>
      <c r="L24" s="49" t="s">
        <v>37</v>
      </c>
      <c r="M24" s="153">
        <v>2</v>
      </c>
      <c r="N24" s="48">
        <v>2</v>
      </c>
      <c r="O24" s="49" t="s">
        <v>37</v>
      </c>
      <c r="P24" s="153">
        <v>2</v>
      </c>
      <c r="Q24" s="48"/>
      <c r="R24" s="49"/>
      <c r="S24" s="153"/>
      <c r="T24" s="48"/>
      <c r="U24" s="49"/>
      <c r="V24" s="153"/>
      <c r="W24" s="157">
        <f t="shared" si="1"/>
        <v>120</v>
      </c>
      <c r="X24" s="152">
        <f t="shared" si="3"/>
        <v>8</v>
      </c>
    </row>
    <row r="25" spans="1:24" x14ac:dyDescent="0.25">
      <c r="A25" s="322" t="s">
        <v>162</v>
      </c>
      <c r="B25" s="147" t="s">
        <v>368</v>
      </c>
      <c r="C25" s="147"/>
      <c r="D25" s="147"/>
      <c r="E25" s="48">
        <v>1</v>
      </c>
      <c r="F25" s="49" t="s">
        <v>37</v>
      </c>
      <c r="G25" s="153">
        <v>2</v>
      </c>
      <c r="H25" s="48">
        <v>1</v>
      </c>
      <c r="I25" s="49" t="s">
        <v>37</v>
      </c>
      <c r="J25" s="153">
        <v>2</v>
      </c>
      <c r="K25" s="48">
        <v>1</v>
      </c>
      <c r="L25" s="49" t="s">
        <v>37</v>
      </c>
      <c r="M25" s="153">
        <v>2</v>
      </c>
      <c r="N25" s="48">
        <v>1</v>
      </c>
      <c r="O25" s="49" t="s">
        <v>37</v>
      </c>
      <c r="P25" s="153">
        <v>2</v>
      </c>
      <c r="Q25" s="48">
        <v>1</v>
      </c>
      <c r="R25" s="49" t="s">
        <v>37</v>
      </c>
      <c r="S25" s="153">
        <v>2</v>
      </c>
      <c r="T25" s="48">
        <v>1</v>
      </c>
      <c r="U25" s="49" t="s">
        <v>37</v>
      </c>
      <c r="V25" s="153">
        <v>2</v>
      </c>
      <c r="W25" s="157">
        <f t="shared" si="1"/>
        <v>90</v>
      </c>
      <c r="X25" s="152">
        <f t="shared" si="3"/>
        <v>12</v>
      </c>
    </row>
    <row r="26" spans="1:24" x14ac:dyDescent="0.25">
      <c r="A26" s="322" t="s">
        <v>168</v>
      </c>
      <c r="B26" s="147" t="s">
        <v>363</v>
      </c>
      <c r="C26" s="147"/>
      <c r="D26" s="147"/>
      <c r="E26" s="48"/>
      <c r="F26" s="49"/>
      <c r="G26" s="153"/>
      <c r="H26" s="48"/>
      <c r="I26" s="49"/>
      <c r="J26" s="153"/>
      <c r="K26" s="48"/>
      <c r="L26" s="49"/>
      <c r="M26" s="153"/>
      <c r="N26" s="48"/>
      <c r="O26" s="49"/>
      <c r="P26" s="153"/>
      <c r="Q26" s="48">
        <v>1</v>
      </c>
      <c r="R26" s="49" t="s">
        <v>37</v>
      </c>
      <c r="S26" s="153">
        <v>2</v>
      </c>
      <c r="T26" s="48">
        <v>1</v>
      </c>
      <c r="U26" s="49" t="s">
        <v>37</v>
      </c>
      <c r="V26" s="153">
        <v>2</v>
      </c>
      <c r="W26" s="157">
        <f t="shared" si="1"/>
        <v>30</v>
      </c>
      <c r="X26" s="152">
        <f t="shared" si="3"/>
        <v>4</v>
      </c>
    </row>
    <row r="27" spans="1:24" x14ac:dyDescent="0.25">
      <c r="A27" s="322" t="s">
        <v>182</v>
      </c>
      <c r="B27" s="147" t="s">
        <v>364</v>
      </c>
      <c r="C27" s="147"/>
      <c r="D27" s="147"/>
      <c r="E27" s="48">
        <v>1</v>
      </c>
      <c r="F27" s="49" t="s">
        <v>37</v>
      </c>
      <c r="G27" s="153">
        <v>1</v>
      </c>
      <c r="H27" s="48">
        <v>1</v>
      </c>
      <c r="I27" s="49" t="s">
        <v>37</v>
      </c>
      <c r="J27" s="153">
        <v>1</v>
      </c>
      <c r="K27" s="48"/>
      <c r="L27" s="49"/>
      <c r="M27" s="153"/>
      <c r="N27" s="48"/>
      <c r="O27" s="49"/>
      <c r="P27" s="153"/>
      <c r="Q27" s="48"/>
      <c r="R27" s="49"/>
      <c r="S27" s="153"/>
      <c r="T27" s="48"/>
      <c r="U27" s="49"/>
      <c r="V27" s="153"/>
      <c r="W27" s="157">
        <f t="shared" si="1"/>
        <v>30</v>
      </c>
      <c r="X27" s="152">
        <f t="shared" si="3"/>
        <v>2</v>
      </c>
    </row>
    <row r="28" spans="1:24" x14ac:dyDescent="0.25">
      <c r="A28" s="322" t="s">
        <v>167</v>
      </c>
      <c r="B28" s="147" t="s">
        <v>365</v>
      </c>
      <c r="C28" s="156" t="s">
        <v>311</v>
      </c>
      <c r="D28" s="147"/>
      <c r="E28" s="138"/>
      <c r="F28" s="139"/>
      <c r="G28" s="50"/>
      <c r="H28" s="138"/>
      <c r="I28" s="139"/>
      <c r="J28" s="50"/>
      <c r="K28" s="48">
        <v>2</v>
      </c>
      <c r="L28" s="49" t="s">
        <v>37</v>
      </c>
      <c r="M28" s="153">
        <v>2</v>
      </c>
      <c r="N28" s="48">
        <v>2</v>
      </c>
      <c r="O28" s="49" t="s">
        <v>37</v>
      </c>
      <c r="P28" s="153">
        <v>2</v>
      </c>
      <c r="Q28" s="138"/>
      <c r="R28" s="139"/>
      <c r="S28" s="50"/>
      <c r="T28" s="138"/>
      <c r="U28" s="139"/>
      <c r="V28" s="50"/>
      <c r="W28" s="157">
        <f t="shared" si="1"/>
        <v>60</v>
      </c>
      <c r="X28" s="152">
        <f t="shared" si="3"/>
        <v>4</v>
      </c>
    </row>
    <row r="29" spans="1:24" ht="24" thickBot="1" x14ac:dyDescent="0.3">
      <c r="A29" s="320" t="s">
        <v>204</v>
      </c>
      <c r="B29" s="74" t="s">
        <v>208</v>
      </c>
      <c r="C29" s="105" t="s">
        <v>212</v>
      </c>
      <c r="D29" s="158"/>
      <c r="E29" s="75"/>
      <c r="F29" s="76"/>
      <c r="G29" s="159"/>
      <c r="H29" s="93"/>
      <c r="I29" s="94"/>
      <c r="J29" s="159"/>
      <c r="K29" s="93"/>
      <c r="L29" s="94"/>
      <c r="M29" s="159"/>
      <c r="N29" s="75"/>
      <c r="O29" s="76"/>
      <c r="P29" s="159"/>
      <c r="Q29" s="93">
        <v>4</v>
      </c>
      <c r="R29" s="94" t="s">
        <v>42</v>
      </c>
      <c r="S29" s="159">
        <v>2</v>
      </c>
      <c r="T29" s="93">
        <v>4</v>
      </c>
      <c r="U29" s="94" t="s">
        <v>37</v>
      </c>
      <c r="V29" s="159">
        <v>2</v>
      </c>
      <c r="W29" s="160">
        <v>120</v>
      </c>
      <c r="X29" s="161">
        <f t="shared" si="3"/>
        <v>4</v>
      </c>
    </row>
    <row r="30" spans="1:24" x14ac:dyDescent="0.25">
      <c r="A30" s="311" t="s">
        <v>307</v>
      </c>
      <c r="B30" s="97" t="s">
        <v>205</v>
      </c>
      <c r="C30" s="223"/>
      <c r="D30" s="223"/>
      <c r="E30" s="138"/>
      <c r="F30" s="139"/>
      <c r="G30" s="50"/>
      <c r="H30" s="51"/>
      <c r="I30" s="52"/>
      <c r="J30" s="50"/>
      <c r="K30" s="138"/>
      <c r="L30" s="139"/>
      <c r="M30" s="50"/>
      <c r="N30" s="51"/>
      <c r="O30" s="52"/>
      <c r="P30" s="50"/>
      <c r="Q30" s="51">
        <v>0</v>
      </c>
      <c r="R30" s="52" t="s">
        <v>42</v>
      </c>
      <c r="S30" s="50">
        <v>3</v>
      </c>
      <c r="T30" s="51">
        <v>0</v>
      </c>
      <c r="U30" s="52" t="s">
        <v>37</v>
      </c>
      <c r="V30" s="50">
        <v>3</v>
      </c>
      <c r="W30" s="131"/>
      <c r="X30" s="152">
        <v>6</v>
      </c>
    </row>
    <row r="31" spans="1:24" ht="15.75" thickBot="1" x14ac:dyDescent="0.3">
      <c r="A31" s="251"/>
      <c r="B31" s="224" t="s">
        <v>207</v>
      </c>
      <c r="C31" s="224"/>
      <c r="D31" s="224"/>
      <c r="E31" s="141"/>
      <c r="F31" s="142"/>
      <c r="G31" s="77">
        <v>2</v>
      </c>
      <c r="H31" s="141"/>
      <c r="I31" s="142"/>
      <c r="J31" s="77">
        <v>3</v>
      </c>
      <c r="K31" s="141"/>
      <c r="L31" s="142"/>
      <c r="M31" s="77"/>
      <c r="N31" s="141"/>
      <c r="O31" s="142"/>
      <c r="P31" s="77"/>
      <c r="Q31" s="93"/>
      <c r="R31" s="94"/>
      <c r="S31" s="77">
        <v>4</v>
      </c>
      <c r="T31" s="93"/>
      <c r="U31" s="94"/>
      <c r="V31" s="77"/>
      <c r="W31" s="96"/>
      <c r="X31" s="249">
        <f>G31+J31+M31+P31+S31+V31</f>
        <v>9</v>
      </c>
    </row>
    <row r="32" spans="1:24" ht="15.75" thickBot="1" x14ac:dyDescent="0.3">
      <c r="A32" s="360" t="s">
        <v>388</v>
      </c>
      <c r="B32" s="74" t="s">
        <v>45</v>
      </c>
      <c r="C32" s="146"/>
      <c r="D32" s="256" t="s">
        <v>42</v>
      </c>
      <c r="E32" s="144">
        <v>1</v>
      </c>
      <c r="F32" s="113" t="s">
        <v>237</v>
      </c>
      <c r="G32" s="145"/>
      <c r="H32" s="144">
        <v>1</v>
      </c>
      <c r="I32" s="113" t="s">
        <v>237</v>
      </c>
      <c r="J32" s="145"/>
      <c r="K32" s="144"/>
      <c r="L32" s="113"/>
      <c r="M32" s="145"/>
      <c r="N32" s="144"/>
      <c r="O32" s="113"/>
      <c r="P32" s="145"/>
      <c r="Q32" s="144"/>
      <c r="R32" s="113"/>
      <c r="S32" s="145"/>
      <c r="T32" s="144"/>
      <c r="U32" s="113"/>
      <c r="V32" s="145"/>
      <c r="W32" s="110">
        <f>15*(E32+H32+K32+N32+Q32+T32)</f>
        <v>30</v>
      </c>
      <c r="X32" s="266">
        <f>G32+J32+M32+P32+S32+V32</f>
        <v>0</v>
      </c>
    </row>
    <row r="33" spans="1:24" s="60" customFormat="1" ht="26.25" thickBot="1" x14ac:dyDescent="0.3">
      <c r="A33" s="313"/>
      <c r="B33" s="74" t="s">
        <v>385</v>
      </c>
      <c r="C33" s="105"/>
      <c r="D33" s="105"/>
      <c r="E33" s="93"/>
      <c r="F33" s="94"/>
      <c r="G33" s="77"/>
      <c r="H33" s="93"/>
      <c r="I33" s="94"/>
      <c r="J33" s="77"/>
      <c r="K33" s="93"/>
      <c r="L33" s="94"/>
      <c r="M33" s="77"/>
      <c r="N33" s="93"/>
      <c r="O33" s="94"/>
      <c r="P33" s="78"/>
      <c r="Q33" s="93"/>
      <c r="R33" s="94"/>
      <c r="S33" s="78"/>
      <c r="T33" s="93"/>
      <c r="U33" s="94" t="s">
        <v>218</v>
      </c>
      <c r="V33" s="77">
        <v>0</v>
      </c>
      <c r="W33" s="96">
        <f t="shared" ref="W33" si="4">15*(E33+H33+K33+N33+Q33+T33)</f>
        <v>0</v>
      </c>
      <c r="X33" s="81">
        <f t="shared" ref="X33" si="5">SUM(G33+J33+M33+P33+S33+V33)</f>
        <v>0</v>
      </c>
    </row>
    <row r="34" spans="1:24" ht="15.75" thickBot="1" x14ac:dyDescent="0.3">
      <c r="A34" s="251"/>
      <c r="B34" s="318" t="s">
        <v>46</v>
      </c>
      <c r="C34" s="318"/>
      <c r="D34" s="318"/>
      <c r="E34" s="207">
        <f>SUM(E6:E31)</f>
        <v>24</v>
      </c>
      <c r="F34" s="205"/>
      <c r="G34" s="206">
        <f>SUM(G6:G31)</f>
        <v>29</v>
      </c>
      <c r="H34" s="207">
        <f>SUM(H6:H31)</f>
        <v>22</v>
      </c>
      <c r="I34" s="205"/>
      <c r="J34" s="206">
        <f>SUM(J6:J31)</f>
        <v>28</v>
      </c>
      <c r="K34" s="207">
        <f>SUM(K6:K31)</f>
        <v>26</v>
      </c>
      <c r="L34" s="205"/>
      <c r="M34" s="206">
        <f>SUM(M6:M31)</f>
        <v>29</v>
      </c>
      <c r="N34" s="207">
        <f>SUM(N6:N31)</f>
        <v>26</v>
      </c>
      <c r="O34" s="205"/>
      <c r="P34" s="206">
        <f>SUM(P6:P31)</f>
        <v>29</v>
      </c>
      <c r="Q34" s="207">
        <f>SUM(Q6:Q31)</f>
        <v>23</v>
      </c>
      <c r="R34" s="205"/>
      <c r="S34" s="206">
        <f>SUM(S6:S31)</f>
        <v>32</v>
      </c>
      <c r="T34" s="207">
        <f>SUM(T6:T31)</f>
        <v>23</v>
      </c>
      <c r="U34" s="205"/>
      <c r="V34" s="206">
        <f>SUM(V6:V31)</f>
        <v>33</v>
      </c>
      <c r="W34" s="30">
        <f>SUM(W6:W31)</f>
        <v>2160</v>
      </c>
      <c r="X34" s="36">
        <f>SUM(X6:X31)</f>
        <v>180</v>
      </c>
    </row>
    <row r="36" spans="1:24" x14ac:dyDescent="0.25">
      <c r="A36" s="174" t="s">
        <v>229</v>
      </c>
      <c r="D36" s="108"/>
    </row>
    <row r="37" spans="1:24" x14ac:dyDescent="0.25">
      <c r="A37" s="174" t="s">
        <v>232</v>
      </c>
      <c r="D37" s="108"/>
      <c r="O37" s="181" t="s">
        <v>230</v>
      </c>
      <c r="P37" s="174"/>
      <c r="T37" s="174" t="s">
        <v>231</v>
      </c>
    </row>
    <row r="38" spans="1:24" x14ac:dyDescent="0.25">
      <c r="A38" s="57" t="s">
        <v>260</v>
      </c>
      <c r="E38" s="174"/>
      <c r="O38" s="181" t="s">
        <v>239</v>
      </c>
      <c r="P38" s="174"/>
      <c r="T38" s="174" t="s">
        <v>235</v>
      </c>
    </row>
    <row r="39" spans="1:24" x14ac:dyDescent="0.25">
      <c r="A39" s="57" t="s">
        <v>245</v>
      </c>
      <c r="E39" s="174"/>
      <c r="O39" s="181" t="s">
        <v>240</v>
      </c>
      <c r="P39" s="57"/>
      <c r="T39" s="57" t="s">
        <v>233</v>
      </c>
    </row>
    <row r="40" spans="1:24" x14ac:dyDescent="0.25">
      <c r="A40" s="57" t="s">
        <v>234</v>
      </c>
      <c r="E40" s="57"/>
      <c r="O40" s="181" t="s">
        <v>241</v>
      </c>
      <c r="P40" s="57"/>
      <c r="T40" s="174" t="s">
        <v>238</v>
      </c>
    </row>
    <row r="41" spans="1:24" x14ac:dyDescent="0.25">
      <c r="A41" s="58" t="s">
        <v>261</v>
      </c>
      <c r="D41" s="57"/>
      <c r="E41" s="57"/>
      <c r="J41" s="57"/>
      <c r="K41" s="57"/>
      <c r="L41" s="57"/>
      <c r="M41" s="57"/>
      <c r="N41" s="57"/>
      <c r="P41" s="57"/>
      <c r="T41" s="174" t="s">
        <v>236</v>
      </c>
    </row>
    <row r="42" spans="1:24" x14ac:dyDescent="0.25">
      <c r="D42" s="108"/>
      <c r="T42" s="174" t="s">
        <v>246</v>
      </c>
    </row>
    <row r="43" spans="1:24" x14ac:dyDescent="0.25">
      <c r="A43" s="173" t="s">
        <v>243</v>
      </c>
      <c r="D43" s="108"/>
    </row>
    <row r="44" spans="1:24" x14ac:dyDescent="0.25">
      <c r="A44" s="57" t="s">
        <v>248</v>
      </c>
      <c r="E44" s="57"/>
      <c r="N44" s="174"/>
    </row>
    <row r="45" spans="1:24" x14ac:dyDescent="0.25">
      <c r="A45" s="57" t="s">
        <v>249</v>
      </c>
      <c r="B45" s="57"/>
      <c r="C45" s="57"/>
      <c r="D45" s="108"/>
      <c r="N45" s="174"/>
    </row>
    <row r="46" spans="1:24" x14ac:dyDescent="0.25">
      <c r="A46" s="57" t="s">
        <v>202</v>
      </c>
      <c r="B46" s="57"/>
      <c r="C46" s="57"/>
      <c r="D46" s="108"/>
      <c r="N46" s="57"/>
    </row>
    <row r="47" spans="1:24" x14ac:dyDescent="0.25">
      <c r="A47" s="57" t="s">
        <v>203</v>
      </c>
      <c r="B47" s="57"/>
      <c r="C47" s="57"/>
      <c r="D47" s="108"/>
      <c r="M47" s="57"/>
      <c r="N47" s="57"/>
    </row>
    <row r="48" spans="1:24" x14ac:dyDescent="0.25">
      <c r="A48" s="59" t="s">
        <v>219</v>
      </c>
      <c r="C48" s="108"/>
      <c r="D48" s="108"/>
    </row>
    <row r="49" spans="1:1" x14ac:dyDescent="0.25">
      <c r="A49" s="265"/>
    </row>
  </sheetData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>
    <oddHeader>&amp;C&amp;A</oddHeader>
    <oddFooter>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54"/>
  <sheetViews>
    <sheetView workbookViewId="0">
      <selection activeCell="C22" sqref="C22"/>
    </sheetView>
  </sheetViews>
  <sheetFormatPr defaultRowHeight="15" x14ac:dyDescent="0.25"/>
  <cols>
    <col min="1" max="1" width="18.5703125" customWidth="1"/>
    <col min="2" max="2" width="37.5703125" customWidth="1"/>
    <col min="3" max="3" width="15.7109375" customWidth="1"/>
    <col min="4" max="4" width="9.7109375" customWidth="1"/>
    <col min="5" max="22" width="4.140625" customWidth="1"/>
    <col min="23" max="23" width="5" bestFit="1" customWidth="1"/>
    <col min="24" max="24" width="4" bestFit="1" customWidth="1"/>
  </cols>
  <sheetData>
    <row r="1" spans="1:24" ht="15.75" customHeight="1" thickBot="1" x14ac:dyDescent="0.3">
      <c r="A1" s="529" t="s">
        <v>308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1"/>
    </row>
    <row r="2" spans="1:24" ht="15.75" thickBot="1" x14ac:dyDescent="0.3">
      <c r="A2" s="532" t="s">
        <v>199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4"/>
    </row>
    <row r="3" spans="1:24" ht="15.75" thickBot="1" x14ac:dyDescent="0.3">
      <c r="A3" s="394" t="s">
        <v>389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6"/>
    </row>
    <row r="4" spans="1:24" x14ac:dyDescent="0.25">
      <c r="A4" s="401" t="s">
        <v>47</v>
      </c>
      <c r="B4" s="385" t="s">
        <v>24</v>
      </c>
      <c r="C4" s="383" t="s">
        <v>200</v>
      </c>
      <c r="D4" s="387" t="s">
        <v>201</v>
      </c>
      <c r="E4" s="403" t="s">
        <v>25</v>
      </c>
      <c r="F4" s="404"/>
      <c r="G4" s="405"/>
      <c r="H4" s="406" t="s">
        <v>26</v>
      </c>
      <c r="I4" s="404"/>
      <c r="J4" s="405"/>
      <c r="K4" s="406" t="s">
        <v>27</v>
      </c>
      <c r="L4" s="404"/>
      <c r="M4" s="405"/>
      <c r="N4" s="406" t="s">
        <v>28</v>
      </c>
      <c r="O4" s="407"/>
      <c r="P4" s="408"/>
      <c r="Q4" s="406" t="s">
        <v>29</v>
      </c>
      <c r="R4" s="407"/>
      <c r="S4" s="408"/>
      <c r="T4" s="406" t="s">
        <v>30</v>
      </c>
      <c r="U4" s="407"/>
      <c r="V4" s="408"/>
      <c r="W4" s="397" t="s">
        <v>31</v>
      </c>
      <c r="X4" s="399" t="s">
        <v>32</v>
      </c>
    </row>
    <row r="5" spans="1:24" ht="15.75" thickBot="1" x14ac:dyDescent="0.3">
      <c r="A5" s="402"/>
      <c r="B5" s="386"/>
      <c r="C5" s="384"/>
      <c r="D5" s="387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398"/>
      <c r="X5" s="400"/>
    </row>
    <row r="6" spans="1:24" x14ac:dyDescent="0.25">
      <c r="A6" s="182" t="s">
        <v>193</v>
      </c>
      <c r="B6" s="63" t="s">
        <v>329</v>
      </c>
      <c r="C6" s="103" t="s">
        <v>212</v>
      </c>
      <c r="D6" s="63"/>
      <c r="E6" s="111">
        <v>2</v>
      </c>
      <c r="F6" s="112" t="s">
        <v>33</v>
      </c>
      <c r="G6" s="64">
        <v>3</v>
      </c>
      <c r="H6" s="111">
        <v>2</v>
      </c>
      <c r="I6" s="112" t="s">
        <v>33</v>
      </c>
      <c r="J6" s="64">
        <v>3</v>
      </c>
      <c r="K6" s="111">
        <v>2</v>
      </c>
      <c r="L6" s="112" t="s">
        <v>33</v>
      </c>
      <c r="M6" s="64">
        <v>3</v>
      </c>
      <c r="N6" s="111">
        <v>2</v>
      </c>
      <c r="O6" s="112" t="s">
        <v>33</v>
      </c>
      <c r="P6" s="65">
        <v>3</v>
      </c>
      <c r="Q6" s="111">
        <v>2</v>
      </c>
      <c r="R6" s="112" t="s">
        <v>33</v>
      </c>
      <c r="S6" s="64">
        <v>3</v>
      </c>
      <c r="T6" s="111">
        <v>2</v>
      </c>
      <c r="U6" s="112" t="s">
        <v>33</v>
      </c>
      <c r="V6" s="64">
        <v>3</v>
      </c>
      <c r="W6" s="267">
        <f>15*(E6+H6+K6+N6+Q6+T6)</f>
        <v>180</v>
      </c>
      <c r="X6" s="67">
        <f>SUM(G6+J6+M6+P6+S6+V6)</f>
        <v>18</v>
      </c>
    </row>
    <row r="7" spans="1:24" x14ac:dyDescent="0.25">
      <c r="A7" s="183" t="s">
        <v>194</v>
      </c>
      <c r="B7" s="68" t="s">
        <v>34</v>
      </c>
      <c r="C7" s="104" t="s">
        <v>270</v>
      </c>
      <c r="D7" s="68"/>
      <c r="E7" s="100"/>
      <c r="F7" s="101"/>
      <c r="G7" s="69"/>
      <c r="H7" s="100"/>
      <c r="I7" s="101"/>
      <c r="J7" s="69"/>
      <c r="K7" s="100"/>
      <c r="L7" s="101"/>
      <c r="M7" s="69"/>
      <c r="N7" s="100"/>
      <c r="O7" s="101"/>
      <c r="P7" s="70"/>
      <c r="Q7" s="100"/>
      <c r="R7" s="101"/>
      <c r="S7" s="69"/>
      <c r="T7" s="100"/>
      <c r="U7" s="101" t="s">
        <v>209</v>
      </c>
      <c r="V7" s="69">
        <v>0</v>
      </c>
      <c r="W7" s="131">
        <f t="shared" ref="W7:W12" si="0">15*(E7+H7+K7+N7+Q7+T7)</f>
        <v>0</v>
      </c>
      <c r="X7" s="184">
        <f t="shared" ref="X7:X10" si="1">SUM(G7+J7+M7+P7+S7+V7)</f>
        <v>0</v>
      </c>
    </row>
    <row r="8" spans="1:24" x14ac:dyDescent="0.25">
      <c r="A8" s="33" t="s">
        <v>163</v>
      </c>
      <c r="B8" s="47" t="s">
        <v>36</v>
      </c>
      <c r="C8" s="61" t="s">
        <v>212</v>
      </c>
      <c r="D8" s="47"/>
      <c r="E8" s="51">
        <v>2</v>
      </c>
      <c r="F8" s="52" t="s">
        <v>33</v>
      </c>
      <c r="G8" s="50">
        <v>1</v>
      </c>
      <c r="H8" s="51">
        <v>2</v>
      </c>
      <c r="I8" s="52" t="s">
        <v>33</v>
      </c>
      <c r="J8" s="50">
        <v>1</v>
      </c>
      <c r="K8" s="51"/>
      <c r="L8" s="52"/>
      <c r="M8" s="50"/>
      <c r="N8" s="51"/>
      <c r="O8" s="52"/>
      <c r="P8" s="53"/>
      <c r="Q8" s="51"/>
      <c r="R8" s="52"/>
      <c r="S8" s="50"/>
      <c r="T8" s="51"/>
      <c r="U8" s="52"/>
      <c r="V8" s="72"/>
      <c r="W8" s="268">
        <f t="shared" si="0"/>
        <v>60</v>
      </c>
      <c r="X8" s="185">
        <f t="shared" si="1"/>
        <v>2</v>
      </c>
    </row>
    <row r="9" spans="1:24" x14ac:dyDescent="0.25">
      <c r="A9" s="32" t="s">
        <v>196</v>
      </c>
      <c r="B9" s="47" t="s">
        <v>223</v>
      </c>
      <c r="C9" s="61" t="s">
        <v>212</v>
      </c>
      <c r="D9" s="47"/>
      <c r="E9" s="51">
        <v>2</v>
      </c>
      <c r="F9" s="52" t="s">
        <v>37</v>
      </c>
      <c r="G9" s="50">
        <v>2</v>
      </c>
      <c r="H9" s="51">
        <v>2</v>
      </c>
      <c r="I9" s="52" t="s">
        <v>37</v>
      </c>
      <c r="J9" s="50">
        <v>2</v>
      </c>
      <c r="K9" s="51">
        <v>1</v>
      </c>
      <c r="L9" s="52" t="s">
        <v>37</v>
      </c>
      <c r="M9" s="50">
        <v>1</v>
      </c>
      <c r="N9" s="51">
        <v>1</v>
      </c>
      <c r="O9" s="52" t="s">
        <v>37</v>
      </c>
      <c r="P9" s="53">
        <v>1</v>
      </c>
      <c r="Q9" s="51">
        <v>1</v>
      </c>
      <c r="R9" s="52" t="s">
        <v>37</v>
      </c>
      <c r="S9" s="53">
        <v>1</v>
      </c>
      <c r="T9" s="51"/>
      <c r="U9" s="52"/>
      <c r="V9" s="72"/>
      <c r="W9" s="264">
        <f t="shared" si="0"/>
        <v>105</v>
      </c>
      <c r="X9" s="186">
        <f t="shared" si="1"/>
        <v>7</v>
      </c>
    </row>
    <row r="10" spans="1:24" x14ac:dyDescent="0.25">
      <c r="A10" s="23" t="s">
        <v>48</v>
      </c>
      <c r="B10" s="47" t="s">
        <v>224</v>
      </c>
      <c r="C10" s="61" t="s">
        <v>212</v>
      </c>
      <c r="D10" s="47"/>
      <c r="E10" s="51">
        <v>2</v>
      </c>
      <c r="F10" s="52" t="s">
        <v>37</v>
      </c>
      <c r="G10" s="50">
        <v>4</v>
      </c>
      <c r="H10" s="51">
        <v>2</v>
      </c>
      <c r="I10" s="52" t="s">
        <v>37</v>
      </c>
      <c r="J10" s="50">
        <v>4</v>
      </c>
      <c r="K10" s="51">
        <v>1</v>
      </c>
      <c r="L10" s="52" t="s">
        <v>37</v>
      </c>
      <c r="M10" s="50">
        <v>2</v>
      </c>
      <c r="N10" s="51">
        <v>1</v>
      </c>
      <c r="O10" s="52" t="s">
        <v>37</v>
      </c>
      <c r="P10" s="53">
        <v>2</v>
      </c>
      <c r="Q10" s="51">
        <v>1</v>
      </c>
      <c r="R10" s="52" t="s">
        <v>37</v>
      </c>
      <c r="S10" s="53">
        <v>2</v>
      </c>
      <c r="T10" s="51"/>
      <c r="U10" s="52"/>
      <c r="V10" s="72"/>
      <c r="W10" s="264">
        <f t="shared" si="0"/>
        <v>105</v>
      </c>
      <c r="X10" s="73">
        <f t="shared" si="1"/>
        <v>14</v>
      </c>
    </row>
    <row r="11" spans="1:24" x14ac:dyDescent="0.25">
      <c r="A11" s="23" t="s">
        <v>49</v>
      </c>
      <c r="B11" s="47" t="s">
        <v>225</v>
      </c>
      <c r="C11" s="61" t="s">
        <v>212</v>
      </c>
      <c r="D11" s="47"/>
      <c r="E11" s="51"/>
      <c r="F11" s="52"/>
      <c r="G11" s="50"/>
      <c r="H11" s="51"/>
      <c r="I11" s="52"/>
      <c r="J11" s="50"/>
      <c r="K11" s="51"/>
      <c r="L11" s="52"/>
      <c r="M11" s="50"/>
      <c r="N11" s="51"/>
      <c r="O11" s="52"/>
      <c r="P11" s="53"/>
      <c r="Q11" s="51">
        <v>1</v>
      </c>
      <c r="R11" s="52" t="s">
        <v>37</v>
      </c>
      <c r="S11" s="53">
        <v>1</v>
      </c>
      <c r="T11" s="51">
        <v>2</v>
      </c>
      <c r="U11" s="52" t="s">
        <v>37</v>
      </c>
      <c r="V11" s="50">
        <v>2</v>
      </c>
      <c r="W11" s="264">
        <f t="shared" si="0"/>
        <v>45</v>
      </c>
      <c r="X11" s="73">
        <f t="shared" ref="X11:X12" si="2">SUM(G11+J11+M11+P11+S11+V11)</f>
        <v>3</v>
      </c>
    </row>
    <row r="12" spans="1:24" ht="38.25" x14ac:dyDescent="0.25">
      <c r="A12" s="23" t="s">
        <v>50</v>
      </c>
      <c r="B12" s="47" t="s">
        <v>387</v>
      </c>
      <c r="C12" s="61" t="s">
        <v>220</v>
      </c>
      <c r="D12" s="47"/>
      <c r="E12" s="51"/>
      <c r="F12" s="52"/>
      <c r="G12" s="50"/>
      <c r="H12" s="51"/>
      <c r="I12" s="52"/>
      <c r="J12" s="50"/>
      <c r="K12" s="51"/>
      <c r="L12" s="52"/>
      <c r="M12" s="50"/>
      <c r="N12" s="51"/>
      <c r="O12" s="52"/>
      <c r="P12" s="53"/>
      <c r="Q12" s="51"/>
      <c r="R12" s="52"/>
      <c r="S12" s="53"/>
      <c r="T12" s="51"/>
      <c r="U12" s="52" t="s">
        <v>209</v>
      </c>
      <c r="V12" s="50">
        <v>0</v>
      </c>
      <c r="W12" s="131">
        <f t="shared" si="0"/>
        <v>0</v>
      </c>
      <c r="X12" s="71">
        <f t="shared" si="2"/>
        <v>0</v>
      </c>
    </row>
    <row r="13" spans="1:24" x14ac:dyDescent="0.25">
      <c r="A13" s="23" t="s">
        <v>51</v>
      </c>
      <c r="B13" s="47" t="s">
        <v>38</v>
      </c>
      <c r="C13" s="47"/>
      <c r="D13" s="47"/>
      <c r="E13" s="51">
        <v>2</v>
      </c>
      <c r="F13" s="52" t="s">
        <v>33</v>
      </c>
      <c r="G13" s="50">
        <v>2</v>
      </c>
      <c r="H13" s="51"/>
      <c r="I13" s="52"/>
      <c r="J13" s="50"/>
      <c r="K13" s="51"/>
      <c r="L13" s="52"/>
      <c r="M13" s="50"/>
      <c r="N13" s="51"/>
      <c r="O13" s="52"/>
      <c r="P13" s="53"/>
      <c r="Q13" s="51"/>
      <c r="R13" s="52"/>
      <c r="S13" s="50"/>
      <c r="T13" s="51"/>
      <c r="U13" s="52"/>
      <c r="V13" s="50"/>
      <c r="W13" s="86">
        <f>15*(E13+H13+K13+N13+Q13+T13)</f>
        <v>30</v>
      </c>
      <c r="X13" s="73">
        <v>2</v>
      </c>
    </row>
    <row r="14" spans="1:24" x14ac:dyDescent="0.25">
      <c r="A14" s="23" t="s">
        <v>52</v>
      </c>
      <c r="B14" s="47" t="s">
        <v>40</v>
      </c>
      <c r="C14" s="47"/>
      <c r="D14" s="47"/>
      <c r="E14" s="51"/>
      <c r="F14" s="52"/>
      <c r="G14" s="50"/>
      <c r="H14" s="51"/>
      <c r="I14" s="52"/>
      <c r="J14" s="50"/>
      <c r="K14" s="51"/>
      <c r="L14" s="52"/>
      <c r="M14" s="53"/>
      <c r="N14" s="51">
        <v>2</v>
      </c>
      <c r="O14" s="52" t="s">
        <v>33</v>
      </c>
      <c r="P14" s="53">
        <v>2</v>
      </c>
      <c r="Q14" s="51"/>
      <c r="R14" s="52"/>
      <c r="S14" s="50"/>
      <c r="T14" s="51"/>
      <c r="U14" s="52"/>
      <c r="V14" s="72"/>
      <c r="W14" s="86">
        <f t="shared" ref="W14:W16" si="3">15*(E14+H14+K14+N14+Q14+T14)</f>
        <v>30</v>
      </c>
      <c r="X14" s="73">
        <v>2</v>
      </c>
    </row>
    <row r="15" spans="1:24" x14ac:dyDescent="0.25">
      <c r="A15" s="46" t="s">
        <v>53</v>
      </c>
      <c r="B15" s="132" t="s">
        <v>41</v>
      </c>
      <c r="C15" s="47"/>
      <c r="D15" s="47"/>
      <c r="E15" s="51"/>
      <c r="F15" s="52"/>
      <c r="G15" s="50"/>
      <c r="H15" s="51"/>
      <c r="I15" s="52"/>
      <c r="J15" s="50"/>
      <c r="K15" s="51">
        <v>2</v>
      </c>
      <c r="L15" s="52" t="s">
        <v>33</v>
      </c>
      <c r="M15" s="50">
        <v>2</v>
      </c>
      <c r="N15" s="51"/>
      <c r="O15" s="52"/>
      <c r="P15" s="53"/>
      <c r="Q15" s="51"/>
      <c r="R15" s="52"/>
      <c r="S15" s="50"/>
      <c r="T15" s="51"/>
      <c r="U15" s="52"/>
      <c r="V15" s="72"/>
      <c r="W15" s="131">
        <f t="shared" si="3"/>
        <v>30</v>
      </c>
      <c r="X15" s="73">
        <v>2</v>
      </c>
    </row>
    <row r="16" spans="1:24" ht="15.75" thickBot="1" x14ac:dyDescent="0.3">
      <c r="A16" s="274" t="s">
        <v>309</v>
      </c>
      <c r="B16" s="225" t="s">
        <v>369</v>
      </c>
      <c r="C16" s="225"/>
      <c r="D16" s="225"/>
      <c r="E16" s="116"/>
      <c r="F16" s="117" t="s">
        <v>148</v>
      </c>
      <c r="G16" s="118"/>
      <c r="H16" s="116"/>
      <c r="I16" s="117" t="s">
        <v>148</v>
      </c>
      <c r="J16" s="118"/>
      <c r="K16" s="116"/>
      <c r="L16" s="117" t="s">
        <v>148</v>
      </c>
      <c r="M16" s="118"/>
      <c r="N16" s="116"/>
      <c r="O16" s="117" t="s">
        <v>148</v>
      </c>
      <c r="P16" s="118"/>
      <c r="Q16" s="116"/>
      <c r="R16" s="117" t="s">
        <v>148</v>
      </c>
      <c r="S16" s="118"/>
      <c r="T16" s="116"/>
      <c r="U16" s="117" t="s">
        <v>148</v>
      </c>
      <c r="V16" s="118"/>
      <c r="W16" s="96">
        <f t="shared" si="3"/>
        <v>0</v>
      </c>
      <c r="X16" s="269">
        <f t="shared" ref="X16" si="4">SUM(G16+J16+M16+P16+S16+V16)</f>
        <v>0</v>
      </c>
    </row>
    <row r="17" spans="1:25" x14ac:dyDescent="0.25">
      <c r="A17" s="250" t="s">
        <v>159</v>
      </c>
      <c r="B17" s="270" t="s">
        <v>374</v>
      </c>
      <c r="C17" s="61" t="s">
        <v>212</v>
      </c>
      <c r="D17" s="148"/>
      <c r="E17" s="149">
        <v>2</v>
      </c>
      <c r="F17" s="150" t="s">
        <v>37</v>
      </c>
      <c r="G17" s="82">
        <v>3</v>
      </c>
      <c r="H17" s="149">
        <v>2</v>
      </c>
      <c r="I17" s="150" t="s">
        <v>33</v>
      </c>
      <c r="J17" s="82">
        <v>3</v>
      </c>
      <c r="K17" s="149">
        <v>2</v>
      </c>
      <c r="L17" s="150" t="s">
        <v>37</v>
      </c>
      <c r="M17" s="82">
        <v>3</v>
      </c>
      <c r="N17" s="149">
        <v>2</v>
      </c>
      <c r="O17" s="150" t="s">
        <v>33</v>
      </c>
      <c r="P17" s="82">
        <v>3</v>
      </c>
      <c r="Q17" s="149">
        <v>2</v>
      </c>
      <c r="R17" s="150" t="s">
        <v>37</v>
      </c>
      <c r="S17" s="82">
        <v>3</v>
      </c>
      <c r="T17" s="149">
        <v>2</v>
      </c>
      <c r="U17" s="150" t="s">
        <v>33</v>
      </c>
      <c r="V17" s="82">
        <v>3</v>
      </c>
      <c r="W17" s="83">
        <f>15*(E17+H17+K17+N17+Q17+T17)</f>
        <v>180</v>
      </c>
      <c r="X17" s="84">
        <f t="shared" ref="X17:X18" si="5">G17+J17+M17+P17+S17+V17</f>
        <v>18</v>
      </c>
    </row>
    <row r="18" spans="1:25" x14ac:dyDescent="0.25">
      <c r="A18" s="33" t="s">
        <v>161</v>
      </c>
      <c r="B18" s="147" t="s">
        <v>372</v>
      </c>
      <c r="C18" s="288" t="s">
        <v>212</v>
      </c>
      <c r="D18" s="148"/>
      <c r="E18" s="149"/>
      <c r="F18" s="150"/>
      <c r="G18" s="153"/>
      <c r="H18" s="149"/>
      <c r="I18" s="150"/>
      <c r="J18" s="153"/>
      <c r="K18" s="149">
        <v>1</v>
      </c>
      <c r="L18" s="150" t="s">
        <v>37</v>
      </c>
      <c r="M18" s="50">
        <v>1</v>
      </c>
      <c r="N18" s="149">
        <v>1</v>
      </c>
      <c r="O18" s="150" t="s">
        <v>37</v>
      </c>
      <c r="P18" s="50">
        <v>1</v>
      </c>
      <c r="Q18" s="149">
        <v>1</v>
      </c>
      <c r="R18" s="150" t="s">
        <v>37</v>
      </c>
      <c r="S18" s="50">
        <v>1</v>
      </c>
      <c r="T18" s="149">
        <v>1</v>
      </c>
      <c r="U18" s="150" t="s">
        <v>37</v>
      </c>
      <c r="V18" s="50">
        <v>1</v>
      </c>
      <c r="W18" s="83">
        <f t="shared" ref="W18:W19" si="6">15*(E18+H18+K18+N18+Q18+T18)</f>
        <v>60</v>
      </c>
      <c r="X18" s="152">
        <f t="shared" si="5"/>
        <v>4</v>
      </c>
    </row>
    <row r="19" spans="1:25" x14ac:dyDescent="0.25">
      <c r="A19" s="33" t="s">
        <v>160</v>
      </c>
      <c r="B19" s="147" t="s">
        <v>381</v>
      </c>
      <c r="C19" s="156" t="s">
        <v>212</v>
      </c>
      <c r="D19" s="147"/>
      <c r="E19" s="48"/>
      <c r="F19" s="49"/>
      <c r="G19" s="50"/>
      <c r="H19" s="48"/>
      <c r="I19" s="49"/>
      <c r="J19" s="50"/>
      <c r="K19" s="48"/>
      <c r="L19" s="49"/>
      <c r="M19" s="50"/>
      <c r="N19" s="48"/>
      <c r="O19" s="49"/>
      <c r="P19" s="53"/>
      <c r="Q19" s="149">
        <v>2</v>
      </c>
      <c r="R19" s="150" t="s">
        <v>37</v>
      </c>
      <c r="S19" s="50">
        <v>1</v>
      </c>
      <c r="T19" s="149">
        <v>2</v>
      </c>
      <c r="U19" s="150" t="s">
        <v>33</v>
      </c>
      <c r="V19" s="50">
        <v>1</v>
      </c>
      <c r="W19" s="83">
        <f t="shared" si="6"/>
        <v>60</v>
      </c>
      <c r="X19" s="242">
        <f>G19+J19+M19+P19+S19+V19</f>
        <v>2</v>
      </c>
    </row>
    <row r="20" spans="1:25" x14ac:dyDescent="0.25">
      <c r="A20" s="239" t="s">
        <v>90</v>
      </c>
      <c r="B20" s="47" t="s">
        <v>265</v>
      </c>
      <c r="C20" s="147"/>
      <c r="D20" s="147"/>
      <c r="E20" s="48"/>
      <c r="F20" s="49"/>
      <c r="G20" s="50"/>
      <c r="H20" s="48"/>
      <c r="I20" s="49"/>
      <c r="J20" s="50"/>
      <c r="K20" s="48"/>
      <c r="L20" s="49"/>
      <c r="M20" s="50"/>
      <c r="N20" s="48"/>
      <c r="O20" s="49"/>
      <c r="P20" s="53"/>
      <c r="Q20" s="48"/>
      <c r="R20" s="49"/>
      <c r="S20" s="50"/>
      <c r="T20" s="48"/>
      <c r="U20" s="49"/>
      <c r="V20" s="50">
        <v>1</v>
      </c>
      <c r="W20" s="86"/>
      <c r="X20" s="242">
        <f>G20+J20+M20+P20+S20+V20</f>
        <v>1</v>
      </c>
    </row>
    <row r="21" spans="1:25" x14ac:dyDescent="0.25">
      <c r="A21" s="322" t="s">
        <v>165</v>
      </c>
      <c r="B21" s="147" t="s">
        <v>189</v>
      </c>
      <c r="C21" s="147"/>
      <c r="D21" s="147"/>
      <c r="E21" s="48">
        <v>4</v>
      </c>
      <c r="F21" s="49" t="s">
        <v>37</v>
      </c>
      <c r="G21" s="153">
        <v>2</v>
      </c>
      <c r="H21" s="48">
        <v>4</v>
      </c>
      <c r="I21" s="49" t="s">
        <v>37</v>
      </c>
      <c r="J21" s="153">
        <v>2</v>
      </c>
      <c r="K21" s="48">
        <v>4</v>
      </c>
      <c r="L21" s="49" t="s">
        <v>37</v>
      </c>
      <c r="M21" s="153">
        <v>2</v>
      </c>
      <c r="N21" s="48">
        <v>4</v>
      </c>
      <c r="O21" s="49" t="s">
        <v>37</v>
      </c>
      <c r="P21" s="153">
        <v>2</v>
      </c>
      <c r="Q21" s="48">
        <v>4</v>
      </c>
      <c r="R21" s="49" t="s">
        <v>37</v>
      </c>
      <c r="S21" s="153">
        <v>2</v>
      </c>
      <c r="T21" s="48">
        <v>4</v>
      </c>
      <c r="U21" s="49" t="s">
        <v>37</v>
      </c>
      <c r="V21" s="153">
        <v>2</v>
      </c>
      <c r="W21" s="157">
        <f>15*(E21+H21+K21+N21+Q21+T21)</f>
        <v>360</v>
      </c>
      <c r="X21" s="196">
        <f t="shared" ref="X21:X22" si="7">SUM(G21+J21+M21+P21+S21+V21)</f>
        <v>12</v>
      </c>
    </row>
    <row r="22" spans="1:25" x14ac:dyDescent="0.25">
      <c r="A22" s="322" t="s">
        <v>164</v>
      </c>
      <c r="B22" s="147" t="s">
        <v>370</v>
      </c>
      <c r="C22" s="147"/>
      <c r="D22" s="147"/>
      <c r="E22" s="48">
        <v>1</v>
      </c>
      <c r="F22" s="49" t="s">
        <v>37</v>
      </c>
      <c r="G22" s="153">
        <v>2</v>
      </c>
      <c r="H22" s="271">
        <v>1</v>
      </c>
      <c r="I22" s="257" t="s">
        <v>37</v>
      </c>
      <c r="J22" s="272">
        <v>2</v>
      </c>
      <c r="K22" s="48">
        <v>1</v>
      </c>
      <c r="L22" s="49" t="s">
        <v>37</v>
      </c>
      <c r="M22" s="153">
        <v>2</v>
      </c>
      <c r="N22" s="271">
        <v>1</v>
      </c>
      <c r="O22" s="257" t="s">
        <v>37</v>
      </c>
      <c r="P22" s="272">
        <v>2</v>
      </c>
      <c r="Q22" s="48">
        <v>1</v>
      </c>
      <c r="R22" s="49" t="s">
        <v>37</v>
      </c>
      <c r="S22" s="153">
        <v>2</v>
      </c>
      <c r="T22" s="271">
        <v>1</v>
      </c>
      <c r="U22" s="257" t="s">
        <v>37</v>
      </c>
      <c r="V22" s="272">
        <v>2</v>
      </c>
      <c r="W22" s="157">
        <f t="shared" ref="W22:W35" si="8">15*(E22+H22+K22+N22+Q22+T22)</f>
        <v>90</v>
      </c>
      <c r="X22" s="196">
        <f t="shared" si="7"/>
        <v>12</v>
      </c>
    </row>
    <row r="23" spans="1:25" x14ac:dyDescent="0.25">
      <c r="A23" s="322" t="s">
        <v>170</v>
      </c>
      <c r="B23" s="147" t="s">
        <v>375</v>
      </c>
      <c r="C23" s="156" t="s">
        <v>212</v>
      </c>
      <c r="D23" s="147"/>
      <c r="E23" s="48">
        <v>2</v>
      </c>
      <c r="F23" s="49" t="s">
        <v>37</v>
      </c>
      <c r="G23" s="153">
        <v>3</v>
      </c>
      <c r="H23" s="48">
        <v>2</v>
      </c>
      <c r="I23" s="49" t="s">
        <v>33</v>
      </c>
      <c r="J23" s="153">
        <v>3</v>
      </c>
      <c r="K23" s="48">
        <v>2</v>
      </c>
      <c r="L23" s="49" t="s">
        <v>37</v>
      </c>
      <c r="M23" s="153">
        <v>3</v>
      </c>
      <c r="N23" s="48">
        <v>2</v>
      </c>
      <c r="O23" s="49" t="s">
        <v>33</v>
      </c>
      <c r="P23" s="153">
        <v>3</v>
      </c>
      <c r="Q23" s="48">
        <v>2</v>
      </c>
      <c r="R23" s="49" t="s">
        <v>37</v>
      </c>
      <c r="S23" s="153">
        <v>3</v>
      </c>
      <c r="T23" s="48">
        <v>2</v>
      </c>
      <c r="U23" s="49" t="s">
        <v>37</v>
      </c>
      <c r="V23" s="153">
        <v>3</v>
      </c>
      <c r="W23" s="157">
        <f t="shared" si="8"/>
        <v>180</v>
      </c>
      <c r="X23" s="152">
        <f t="shared" ref="X23:X35" si="9">G23+J23+M23+P23+S23+V23</f>
        <v>18</v>
      </c>
    </row>
    <row r="24" spans="1:25" x14ac:dyDescent="0.25">
      <c r="A24" s="322" t="s">
        <v>172</v>
      </c>
      <c r="B24" s="147" t="s">
        <v>377</v>
      </c>
      <c r="C24" s="156" t="s">
        <v>212</v>
      </c>
      <c r="D24" s="147"/>
      <c r="E24" s="48">
        <v>1</v>
      </c>
      <c r="F24" s="49" t="s">
        <v>33</v>
      </c>
      <c r="G24" s="153">
        <v>1</v>
      </c>
      <c r="H24" s="48">
        <v>1</v>
      </c>
      <c r="I24" s="49" t="s">
        <v>33</v>
      </c>
      <c r="J24" s="153">
        <v>1</v>
      </c>
      <c r="K24" s="48">
        <v>1</v>
      </c>
      <c r="L24" s="49" t="s">
        <v>33</v>
      </c>
      <c r="M24" s="153">
        <v>1</v>
      </c>
      <c r="N24" s="48">
        <v>1</v>
      </c>
      <c r="O24" s="49" t="s">
        <v>37</v>
      </c>
      <c r="P24" s="153">
        <v>1</v>
      </c>
      <c r="Q24" s="48"/>
      <c r="R24" s="49"/>
      <c r="S24" s="153"/>
      <c r="T24" s="48"/>
      <c r="U24" s="49"/>
      <c r="V24" s="153"/>
      <c r="W24" s="157">
        <f t="shared" si="8"/>
        <v>60</v>
      </c>
      <c r="X24" s="152">
        <f t="shared" si="9"/>
        <v>4</v>
      </c>
      <c r="Y24" s="275"/>
    </row>
    <row r="25" spans="1:25" x14ac:dyDescent="0.25">
      <c r="A25" s="322" t="s">
        <v>173</v>
      </c>
      <c r="B25" s="147" t="s">
        <v>156</v>
      </c>
      <c r="C25" s="147"/>
      <c r="D25" s="147"/>
      <c r="E25" s="48"/>
      <c r="F25" s="49"/>
      <c r="G25" s="153"/>
      <c r="H25" s="48">
        <v>2</v>
      </c>
      <c r="I25" s="49" t="s">
        <v>37</v>
      </c>
      <c r="J25" s="153">
        <v>1</v>
      </c>
      <c r="K25" s="48"/>
      <c r="L25" s="49"/>
      <c r="M25" s="153"/>
      <c r="N25" s="48"/>
      <c r="O25" s="49"/>
      <c r="P25" s="153"/>
      <c r="Q25" s="48"/>
      <c r="R25" s="49"/>
      <c r="S25" s="153"/>
      <c r="T25" s="48"/>
      <c r="U25" s="49"/>
      <c r="V25" s="153"/>
      <c r="W25" s="157">
        <f t="shared" si="8"/>
        <v>30</v>
      </c>
      <c r="X25" s="152">
        <f t="shared" si="9"/>
        <v>1</v>
      </c>
    </row>
    <row r="26" spans="1:25" x14ac:dyDescent="0.25">
      <c r="A26" s="322" t="s">
        <v>174</v>
      </c>
      <c r="B26" s="147" t="s">
        <v>382</v>
      </c>
      <c r="C26" s="147"/>
      <c r="D26" s="147"/>
      <c r="E26" s="48"/>
      <c r="F26" s="49"/>
      <c r="G26" s="153"/>
      <c r="H26" s="48"/>
      <c r="I26" s="49"/>
      <c r="J26" s="153"/>
      <c r="K26" s="48"/>
      <c r="L26" s="49"/>
      <c r="M26" s="153"/>
      <c r="N26" s="48"/>
      <c r="O26" s="49"/>
      <c r="P26" s="153"/>
      <c r="Q26" s="48">
        <v>1</v>
      </c>
      <c r="R26" s="49" t="s">
        <v>37</v>
      </c>
      <c r="S26" s="153">
        <v>1</v>
      </c>
      <c r="T26" s="48">
        <v>1</v>
      </c>
      <c r="U26" s="49" t="s">
        <v>37</v>
      </c>
      <c r="V26" s="153">
        <v>1</v>
      </c>
      <c r="W26" s="157">
        <f t="shared" si="8"/>
        <v>30</v>
      </c>
      <c r="X26" s="152">
        <f t="shared" si="9"/>
        <v>2</v>
      </c>
    </row>
    <row r="27" spans="1:25" x14ac:dyDescent="0.25">
      <c r="A27" s="322" t="s">
        <v>175</v>
      </c>
      <c r="B27" s="147" t="s">
        <v>157</v>
      </c>
      <c r="C27" s="147"/>
      <c r="D27" s="147"/>
      <c r="E27" s="48">
        <v>2</v>
      </c>
      <c r="F27" s="49" t="s">
        <v>33</v>
      </c>
      <c r="G27" s="153">
        <v>1</v>
      </c>
      <c r="H27" s="48"/>
      <c r="I27" s="49"/>
      <c r="J27" s="153"/>
      <c r="K27" s="48"/>
      <c r="L27" s="49"/>
      <c r="M27" s="153"/>
      <c r="N27" s="48"/>
      <c r="O27" s="49"/>
      <c r="P27" s="153"/>
      <c r="Q27" s="48"/>
      <c r="R27" s="49"/>
      <c r="S27" s="153"/>
      <c r="T27" s="48"/>
      <c r="U27" s="49"/>
      <c r="V27" s="153"/>
      <c r="W27" s="157">
        <f>15*(E27+H27+K27+N27+Q27+T27)</f>
        <v>30</v>
      </c>
      <c r="X27" s="152">
        <f>G27+J27+M27+P27+S27+V27</f>
        <v>1</v>
      </c>
    </row>
    <row r="28" spans="1:25" x14ac:dyDescent="0.25">
      <c r="A28" s="322" t="s">
        <v>176</v>
      </c>
      <c r="B28" s="147" t="s">
        <v>376</v>
      </c>
      <c r="C28" s="156" t="s">
        <v>212</v>
      </c>
      <c r="D28" s="147"/>
      <c r="E28" s="48">
        <v>2</v>
      </c>
      <c r="F28" s="49" t="s">
        <v>37</v>
      </c>
      <c r="G28" s="153">
        <v>1</v>
      </c>
      <c r="H28" s="48">
        <v>2</v>
      </c>
      <c r="I28" s="49" t="s">
        <v>37</v>
      </c>
      <c r="J28" s="153">
        <v>1</v>
      </c>
      <c r="K28" s="48">
        <v>2</v>
      </c>
      <c r="L28" s="49" t="s">
        <v>37</v>
      </c>
      <c r="M28" s="153">
        <v>1</v>
      </c>
      <c r="N28" s="48">
        <v>2</v>
      </c>
      <c r="O28" s="49" t="s">
        <v>37</v>
      </c>
      <c r="P28" s="153">
        <v>1</v>
      </c>
      <c r="Q28" s="48">
        <v>2</v>
      </c>
      <c r="R28" s="49" t="s">
        <v>37</v>
      </c>
      <c r="S28" s="153">
        <v>1</v>
      </c>
      <c r="T28" s="48">
        <v>2</v>
      </c>
      <c r="U28" s="49" t="s">
        <v>37</v>
      </c>
      <c r="V28" s="153">
        <v>1</v>
      </c>
      <c r="W28" s="157">
        <f t="shared" si="8"/>
        <v>180</v>
      </c>
      <c r="X28" s="152">
        <f t="shared" si="9"/>
        <v>6</v>
      </c>
    </row>
    <row r="29" spans="1:25" x14ac:dyDescent="0.25">
      <c r="A29" s="322" t="s">
        <v>177</v>
      </c>
      <c r="B29" s="147" t="s">
        <v>383</v>
      </c>
      <c r="C29" s="147"/>
      <c r="D29" s="147"/>
      <c r="E29" s="48">
        <v>1</v>
      </c>
      <c r="F29" s="49" t="s">
        <v>37</v>
      </c>
      <c r="G29" s="153">
        <v>1</v>
      </c>
      <c r="H29" s="48">
        <v>1</v>
      </c>
      <c r="I29" s="49" t="s">
        <v>37</v>
      </c>
      <c r="J29" s="153">
        <v>1</v>
      </c>
      <c r="K29" s="48"/>
      <c r="L29" s="49"/>
      <c r="M29" s="153"/>
      <c r="N29" s="48"/>
      <c r="O29" s="49"/>
      <c r="P29" s="153"/>
      <c r="Q29" s="48"/>
      <c r="R29" s="49"/>
      <c r="S29" s="153"/>
      <c r="T29" s="48"/>
      <c r="U29" s="49"/>
      <c r="V29" s="153"/>
      <c r="W29" s="157">
        <f t="shared" si="8"/>
        <v>30</v>
      </c>
      <c r="X29" s="152">
        <f t="shared" si="9"/>
        <v>2</v>
      </c>
    </row>
    <row r="30" spans="1:25" x14ac:dyDescent="0.25">
      <c r="A30" s="322" t="s">
        <v>166</v>
      </c>
      <c r="B30" s="147" t="s">
        <v>378</v>
      </c>
      <c r="C30" s="147"/>
      <c r="D30" s="147"/>
      <c r="E30" s="48">
        <v>1</v>
      </c>
      <c r="F30" s="49" t="s">
        <v>37</v>
      </c>
      <c r="G30" s="153">
        <v>2</v>
      </c>
      <c r="H30" s="48">
        <v>1</v>
      </c>
      <c r="I30" s="49" t="s">
        <v>37</v>
      </c>
      <c r="J30" s="153">
        <v>2</v>
      </c>
      <c r="K30" s="48">
        <v>1</v>
      </c>
      <c r="L30" s="49" t="s">
        <v>37</v>
      </c>
      <c r="M30" s="153">
        <v>2</v>
      </c>
      <c r="N30" s="48">
        <v>1</v>
      </c>
      <c r="O30" s="49" t="s">
        <v>37</v>
      </c>
      <c r="P30" s="153">
        <v>2</v>
      </c>
      <c r="Q30" s="48"/>
      <c r="R30" s="49"/>
      <c r="S30" s="153"/>
      <c r="T30" s="48"/>
      <c r="U30" s="49"/>
      <c r="V30" s="153"/>
      <c r="W30" s="157">
        <f t="shared" si="8"/>
        <v>60</v>
      </c>
      <c r="X30" s="152">
        <f t="shared" si="9"/>
        <v>8</v>
      </c>
    </row>
    <row r="31" spans="1:25" x14ac:dyDescent="0.25">
      <c r="A31" s="322" t="s">
        <v>158</v>
      </c>
      <c r="B31" s="147" t="s">
        <v>379</v>
      </c>
      <c r="C31" s="156" t="s">
        <v>212</v>
      </c>
      <c r="D31" s="147"/>
      <c r="E31" s="48">
        <v>1</v>
      </c>
      <c r="F31" s="49" t="s">
        <v>37</v>
      </c>
      <c r="G31" s="153">
        <v>1</v>
      </c>
      <c r="H31" s="48">
        <v>1</v>
      </c>
      <c r="I31" s="49" t="s">
        <v>37</v>
      </c>
      <c r="J31" s="153">
        <v>1</v>
      </c>
      <c r="K31" s="48">
        <v>1</v>
      </c>
      <c r="L31" s="49" t="s">
        <v>37</v>
      </c>
      <c r="M31" s="153">
        <v>1</v>
      </c>
      <c r="N31" s="48">
        <v>1</v>
      </c>
      <c r="O31" s="49" t="s">
        <v>37</v>
      </c>
      <c r="P31" s="153">
        <v>1</v>
      </c>
      <c r="Q31" s="138"/>
      <c r="R31" s="139"/>
      <c r="S31" s="50"/>
      <c r="T31" s="138"/>
      <c r="U31" s="139"/>
      <c r="V31" s="50"/>
      <c r="W31" s="157">
        <f t="shared" si="8"/>
        <v>60</v>
      </c>
      <c r="X31" s="152">
        <f t="shared" si="9"/>
        <v>4</v>
      </c>
    </row>
    <row r="32" spans="1:25" x14ac:dyDescent="0.25">
      <c r="A32" s="322" t="s">
        <v>167</v>
      </c>
      <c r="B32" s="244" t="s">
        <v>365</v>
      </c>
      <c r="C32" s="244"/>
      <c r="D32" s="244"/>
      <c r="E32" s="91"/>
      <c r="F32" s="92"/>
      <c r="G32" s="247"/>
      <c r="H32" s="91"/>
      <c r="I32" s="92"/>
      <c r="J32" s="247"/>
      <c r="K32" s="91">
        <v>2</v>
      </c>
      <c r="L32" s="92" t="s">
        <v>42</v>
      </c>
      <c r="M32" s="247">
        <v>2</v>
      </c>
      <c r="N32" s="91">
        <v>2</v>
      </c>
      <c r="O32" s="92" t="s">
        <v>37</v>
      </c>
      <c r="P32" s="247">
        <v>2</v>
      </c>
      <c r="Q32" s="262"/>
      <c r="R32" s="263"/>
      <c r="S32" s="54"/>
      <c r="T32" s="262"/>
      <c r="U32" s="263"/>
      <c r="V32" s="54"/>
      <c r="W32" s="157">
        <f t="shared" si="8"/>
        <v>60</v>
      </c>
      <c r="X32" s="152">
        <f t="shared" si="9"/>
        <v>4</v>
      </c>
    </row>
    <row r="33" spans="1:24" x14ac:dyDescent="0.25">
      <c r="A33" s="322" t="s">
        <v>168</v>
      </c>
      <c r="B33" s="147" t="s">
        <v>363</v>
      </c>
      <c r="C33" s="147"/>
      <c r="D33" s="147"/>
      <c r="E33" s="48"/>
      <c r="F33" s="49"/>
      <c r="G33" s="153"/>
      <c r="H33" s="48"/>
      <c r="I33" s="49"/>
      <c r="J33" s="153"/>
      <c r="K33" s="48"/>
      <c r="L33" s="49"/>
      <c r="M33" s="153"/>
      <c r="N33" s="48"/>
      <c r="O33" s="49"/>
      <c r="P33" s="153"/>
      <c r="Q33" s="48">
        <v>1</v>
      </c>
      <c r="R33" s="49" t="s">
        <v>37</v>
      </c>
      <c r="S33" s="153">
        <v>2</v>
      </c>
      <c r="T33" s="48">
        <v>1</v>
      </c>
      <c r="U33" s="49" t="s">
        <v>37</v>
      </c>
      <c r="V33" s="153">
        <v>2</v>
      </c>
      <c r="W33" s="157">
        <v>30</v>
      </c>
      <c r="X33" s="152">
        <f t="shared" si="9"/>
        <v>4</v>
      </c>
    </row>
    <row r="34" spans="1:24" x14ac:dyDescent="0.25">
      <c r="A34" s="322" t="s">
        <v>178</v>
      </c>
      <c r="B34" s="244" t="s">
        <v>371</v>
      </c>
      <c r="C34" s="276"/>
      <c r="D34" s="244"/>
      <c r="E34" s="91">
        <v>1</v>
      </c>
      <c r="F34" s="92" t="s">
        <v>37</v>
      </c>
      <c r="G34" s="247">
        <v>1</v>
      </c>
      <c r="H34" s="91">
        <v>1</v>
      </c>
      <c r="I34" s="92" t="s">
        <v>37</v>
      </c>
      <c r="J34" s="247">
        <v>1</v>
      </c>
      <c r="K34" s="91">
        <v>1</v>
      </c>
      <c r="L34" s="92" t="s">
        <v>42</v>
      </c>
      <c r="M34" s="247">
        <v>1</v>
      </c>
      <c r="N34" s="91">
        <v>1</v>
      </c>
      <c r="O34" s="92" t="s">
        <v>37</v>
      </c>
      <c r="P34" s="247">
        <v>1</v>
      </c>
      <c r="Q34" s="262"/>
      <c r="R34" s="263"/>
      <c r="S34" s="54"/>
      <c r="T34" s="262"/>
      <c r="U34" s="263"/>
      <c r="V34" s="54"/>
      <c r="W34" s="157">
        <f t="shared" ref="W34" si="10">15*(E34+H34+K34+N34+Q34+T34)</f>
        <v>60</v>
      </c>
      <c r="X34" s="152">
        <f t="shared" si="9"/>
        <v>4</v>
      </c>
    </row>
    <row r="35" spans="1:24" ht="15.75" thickBot="1" x14ac:dyDescent="0.3">
      <c r="A35" s="326" t="s">
        <v>179</v>
      </c>
      <c r="B35" s="158" t="s">
        <v>380</v>
      </c>
      <c r="C35" s="221" t="s">
        <v>212</v>
      </c>
      <c r="D35" s="158"/>
      <c r="E35" s="75"/>
      <c r="F35" s="76"/>
      <c r="G35" s="159"/>
      <c r="H35" s="75"/>
      <c r="I35" s="76"/>
      <c r="J35" s="159"/>
      <c r="K35" s="75">
        <v>2</v>
      </c>
      <c r="L35" s="76" t="s">
        <v>42</v>
      </c>
      <c r="M35" s="159">
        <v>2</v>
      </c>
      <c r="N35" s="75">
        <v>2</v>
      </c>
      <c r="O35" s="76" t="s">
        <v>33</v>
      </c>
      <c r="P35" s="159">
        <v>2</v>
      </c>
      <c r="Q35" s="75">
        <v>2</v>
      </c>
      <c r="R35" s="76" t="s">
        <v>42</v>
      </c>
      <c r="S35" s="159">
        <v>2</v>
      </c>
      <c r="T35" s="75">
        <v>2</v>
      </c>
      <c r="U35" s="76" t="s">
        <v>37</v>
      </c>
      <c r="V35" s="159">
        <v>2</v>
      </c>
      <c r="W35" s="160">
        <f t="shared" si="8"/>
        <v>120</v>
      </c>
      <c r="X35" s="161">
        <f t="shared" si="9"/>
        <v>8</v>
      </c>
    </row>
    <row r="36" spans="1:24" x14ac:dyDescent="0.25">
      <c r="A36" s="311" t="s">
        <v>307</v>
      </c>
      <c r="B36" s="97" t="s">
        <v>205</v>
      </c>
      <c r="C36" s="97"/>
      <c r="D36" s="97"/>
      <c r="E36" s="98"/>
      <c r="F36" s="99"/>
      <c r="G36" s="69"/>
      <c r="H36" s="100"/>
      <c r="I36" s="101"/>
      <c r="J36" s="69"/>
      <c r="K36" s="98"/>
      <c r="L36" s="99"/>
      <c r="M36" s="69"/>
      <c r="N36" s="100"/>
      <c r="O36" s="101"/>
      <c r="P36" s="69"/>
      <c r="Q36" s="100">
        <v>0</v>
      </c>
      <c r="R36" s="101" t="s">
        <v>42</v>
      </c>
      <c r="S36" s="69">
        <v>3</v>
      </c>
      <c r="T36" s="100">
        <v>0</v>
      </c>
      <c r="U36" s="101" t="s">
        <v>37</v>
      </c>
      <c r="V36" s="69">
        <v>3</v>
      </c>
      <c r="W36" s="62"/>
      <c r="X36" s="273">
        <v>6</v>
      </c>
    </row>
    <row r="37" spans="1:24" ht="15.75" thickBot="1" x14ac:dyDescent="0.3">
      <c r="A37" s="251"/>
      <c r="B37" s="224" t="s">
        <v>207</v>
      </c>
      <c r="C37" s="224"/>
      <c r="D37" s="224"/>
      <c r="E37" s="141"/>
      <c r="F37" s="142"/>
      <c r="G37" s="77">
        <v>1</v>
      </c>
      <c r="H37" s="141"/>
      <c r="I37" s="142"/>
      <c r="J37" s="77">
        <v>3</v>
      </c>
      <c r="K37" s="141"/>
      <c r="L37" s="142"/>
      <c r="M37" s="77"/>
      <c r="N37" s="141"/>
      <c r="O37" s="142"/>
      <c r="P37" s="77"/>
      <c r="Q37" s="93"/>
      <c r="R37" s="94"/>
      <c r="S37" s="77">
        <v>2</v>
      </c>
      <c r="T37" s="93"/>
      <c r="U37" s="94"/>
      <c r="V37" s="77">
        <v>3</v>
      </c>
      <c r="W37" s="96"/>
      <c r="X37" s="152">
        <f>G37+J37+M37+P37+S37+V37</f>
        <v>9</v>
      </c>
    </row>
    <row r="38" spans="1:24" ht="15.75" thickBot="1" x14ac:dyDescent="0.3">
      <c r="A38" s="360" t="s">
        <v>388</v>
      </c>
      <c r="B38" s="74" t="s">
        <v>45</v>
      </c>
      <c r="C38" s="146"/>
      <c r="D38" s="256" t="s">
        <v>42</v>
      </c>
      <c r="E38" s="144">
        <v>1</v>
      </c>
      <c r="F38" s="113" t="s">
        <v>237</v>
      </c>
      <c r="G38" s="145"/>
      <c r="H38" s="144">
        <v>1</v>
      </c>
      <c r="I38" s="113" t="s">
        <v>237</v>
      </c>
      <c r="J38" s="145"/>
      <c r="K38" s="144"/>
      <c r="L38" s="113"/>
      <c r="M38" s="145"/>
      <c r="N38" s="144"/>
      <c r="O38" s="113"/>
      <c r="P38" s="145"/>
      <c r="Q38" s="144"/>
      <c r="R38" s="113"/>
      <c r="S38" s="145"/>
      <c r="T38" s="144"/>
      <c r="U38" s="113"/>
      <c r="V38" s="145"/>
      <c r="W38" s="110">
        <f>15*(E38+H38+K38+N38+Q38+T38)</f>
        <v>30</v>
      </c>
      <c r="X38" s="266">
        <f>G38+J38+M38+P38+S38+V38</f>
        <v>0</v>
      </c>
    </row>
    <row r="39" spans="1:24" s="60" customFormat="1" ht="18.75" customHeight="1" thickBot="1" x14ac:dyDescent="0.3">
      <c r="A39" s="313"/>
      <c r="B39" s="74" t="s">
        <v>385</v>
      </c>
      <c r="C39" s="105"/>
      <c r="D39" s="105"/>
      <c r="E39" s="93"/>
      <c r="F39" s="94"/>
      <c r="G39" s="77"/>
      <c r="H39" s="93"/>
      <c r="I39" s="94"/>
      <c r="J39" s="77"/>
      <c r="K39" s="93"/>
      <c r="L39" s="94"/>
      <c r="M39" s="77"/>
      <c r="N39" s="93"/>
      <c r="O39" s="94"/>
      <c r="P39" s="78"/>
      <c r="Q39" s="93"/>
      <c r="R39" s="94"/>
      <c r="S39" s="78"/>
      <c r="T39" s="93"/>
      <c r="U39" s="94" t="s">
        <v>218</v>
      </c>
      <c r="V39" s="77">
        <v>0</v>
      </c>
      <c r="W39" s="96">
        <f t="shared" ref="W39" si="11">15*(E39+H39+K39+N39+Q39+T39)</f>
        <v>0</v>
      </c>
      <c r="X39" s="81">
        <f t="shared" ref="X39" si="12">SUM(G39+J39+M39+P39+S39+V39)</f>
        <v>0</v>
      </c>
    </row>
    <row r="40" spans="1:24" ht="15.75" thickBot="1" x14ac:dyDescent="0.3">
      <c r="B40" s="26" t="s">
        <v>46</v>
      </c>
      <c r="C40" s="26"/>
      <c r="D40" s="26"/>
      <c r="E40" s="27">
        <f>SUM(E6:E37)</f>
        <v>28</v>
      </c>
      <c r="F40" s="28"/>
      <c r="G40" s="29">
        <f>SUM(G6:G37)</f>
        <v>31</v>
      </c>
      <c r="H40" s="27">
        <f>SUM(H6:H37)</f>
        <v>26</v>
      </c>
      <c r="I40" s="28"/>
      <c r="J40" s="29">
        <f>SUM(J6:J37)</f>
        <v>31</v>
      </c>
      <c r="K40" s="27">
        <f>SUM(K6:K37)</f>
        <v>26</v>
      </c>
      <c r="L40" s="28"/>
      <c r="M40" s="29">
        <f>SUM(M6:M37)</f>
        <v>29</v>
      </c>
      <c r="N40" s="27">
        <f>SUM(N6:N37)</f>
        <v>26</v>
      </c>
      <c r="O40" s="28"/>
      <c r="P40" s="29">
        <f>SUM(P6:P37)</f>
        <v>29</v>
      </c>
      <c r="Q40" s="27">
        <f>SUM(Q6:Q37)</f>
        <v>23</v>
      </c>
      <c r="R40" s="28"/>
      <c r="S40" s="29">
        <f>SUM(S6:S37)</f>
        <v>30</v>
      </c>
      <c r="T40" s="27">
        <f>SUM(T6:T37)</f>
        <v>22</v>
      </c>
      <c r="U40" s="28"/>
      <c r="V40" s="29">
        <f>SUM(V6:V37)</f>
        <v>30</v>
      </c>
      <c r="W40" s="30">
        <f>SUM(W6:W37)</f>
        <v>2265</v>
      </c>
      <c r="X40" s="36">
        <f>SUM(X6:X37)</f>
        <v>180</v>
      </c>
    </row>
    <row r="42" spans="1:24" x14ac:dyDescent="0.25">
      <c r="A42" s="174" t="s">
        <v>229</v>
      </c>
      <c r="D42" s="108"/>
    </row>
    <row r="43" spans="1:24" x14ac:dyDescent="0.25">
      <c r="A43" s="174" t="s">
        <v>232</v>
      </c>
      <c r="D43" s="108"/>
      <c r="O43" s="181" t="s">
        <v>230</v>
      </c>
      <c r="P43" s="174"/>
      <c r="T43" s="174" t="s">
        <v>231</v>
      </c>
    </row>
    <row r="44" spans="1:24" x14ac:dyDescent="0.25">
      <c r="A44" s="57" t="s">
        <v>260</v>
      </c>
      <c r="E44" s="174"/>
      <c r="O44" s="181" t="s">
        <v>239</v>
      </c>
      <c r="P44" s="174"/>
      <c r="T44" s="174" t="s">
        <v>235</v>
      </c>
    </row>
    <row r="45" spans="1:24" x14ac:dyDescent="0.25">
      <c r="A45" s="57" t="s">
        <v>245</v>
      </c>
      <c r="E45" s="174"/>
      <c r="O45" s="181" t="s">
        <v>240</v>
      </c>
      <c r="P45" s="57"/>
      <c r="T45" s="57" t="s">
        <v>233</v>
      </c>
    </row>
    <row r="46" spans="1:24" x14ac:dyDescent="0.25">
      <c r="A46" s="57" t="s">
        <v>234</v>
      </c>
      <c r="E46" s="57"/>
      <c r="O46" s="181" t="s">
        <v>241</v>
      </c>
      <c r="P46" s="57"/>
      <c r="T46" s="174" t="s">
        <v>238</v>
      </c>
    </row>
    <row r="47" spans="1:24" x14ac:dyDescent="0.25">
      <c r="A47" s="58" t="s">
        <v>261</v>
      </c>
      <c r="D47" s="57"/>
      <c r="E47" s="57"/>
      <c r="J47" s="57"/>
      <c r="K47" s="57"/>
      <c r="L47" s="57"/>
      <c r="M47" s="57"/>
      <c r="N47" s="57"/>
      <c r="P47" s="57"/>
      <c r="T47" s="174" t="s">
        <v>236</v>
      </c>
    </row>
    <row r="48" spans="1:24" x14ac:dyDescent="0.25">
      <c r="D48" s="108"/>
      <c r="T48" s="174" t="s">
        <v>246</v>
      </c>
    </row>
    <row r="49" spans="1:14" x14ac:dyDescent="0.25">
      <c r="A49" s="173" t="s">
        <v>243</v>
      </c>
      <c r="D49" s="108"/>
    </row>
    <row r="50" spans="1:14" x14ac:dyDescent="0.25">
      <c r="A50" s="174" t="s">
        <v>361</v>
      </c>
      <c r="E50" s="57"/>
      <c r="N50" s="174"/>
    </row>
    <row r="51" spans="1:14" x14ac:dyDescent="0.25">
      <c r="A51" s="57" t="s">
        <v>202</v>
      </c>
      <c r="B51" s="57"/>
      <c r="C51" s="57"/>
      <c r="D51" s="108"/>
      <c r="N51" s="57"/>
    </row>
    <row r="52" spans="1:14" x14ac:dyDescent="0.25">
      <c r="A52" s="57" t="s">
        <v>203</v>
      </c>
      <c r="B52" s="57"/>
      <c r="C52" s="57"/>
      <c r="D52" s="108"/>
      <c r="M52" s="57"/>
      <c r="N52" s="57"/>
    </row>
    <row r="53" spans="1:14" x14ac:dyDescent="0.25">
      <c r="A53" s="59" t="s">
        <v>219</v>
      </c>
      <c r="C53" s="108"/>
      <c r="D53" s="108"/>
    </row>
    <row r="54" spans="1:14" x14ac:dyDescent="0.25">
      <c r="A54" s="265"/>
    </row>
  </sheetData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rintOptions horizontalCentered="1"/>
  <pageMargins left="0.70866141732283472" right="0.70866141732283472" top="0.62992125984251968" bottom="0.43307086614173229" header="0.31496062992125984" footer="0.19685039370078741"/>
  <pageSetup paperSize="8" scale="95" orientation="landscape" horizontalDpi="300" verticalDpi="300" r:id="rId1"/>
  <headerFooter>
    <oddHeader>&amp;C&amp;A</oddHeader>
    <oddFooter>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54"/>
  <sheetViews>
    <sheetView tabSelected="1" workbookViewId="0">
      <selection activeCell="A38" sqref="A38"/>
    </sheetView>
  </sheetViews>
  <sheetFormatPr defaultRowHeight="15" x14ac:dyDescent="0.25"/>
  <cols>
    <col min="1" max="1" width="20.7109375" customWidth="1"/>
    <col min="2" max="2" width="33.5703125" bestFit="1" customWidth="1"/>
    <col min="3" max="3" width="15.5703125" customWidth="1"/>
    <col min="4" max="4" width="8.7109375" customWidth="1"/>
    <col min="5" max="22" width="3.85546875" customWidth="1"/>
    <col min="23" max="23" width="5" bestFit="1" customWidth="1"/>
    <col min="24" max="24" width="4" bestFit="1" customWidth="1"/>
  </cols>
  <sheetData>
    <row r="1" spans="1:24" ht="15.75" customHeight="1" thickBot="1" x14ac:dyDescent="0.3">
      <c r="A1" s="535" t="s">
        <v>312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7"/>
    </row>
    <row r="2" spans="1:24" ht="15.75" thickBot="1" x14ac:dyDescent="0.3">
      <c r="A2" s="538" t="s">
        <v>199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539"/>
      <c r="X2" s="540"/>
    </row>
    <row r="3" spans="1:24" ht="15.75" thickBot="1" x14ac:dyDescent="0.3">
      <c r="A3" s="394" t="s">
        <v>389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6"/>
    </row>
    <row r="4" spans="1:24" x14ac:dyDescent="0.25">
      <c r="A4" s="401" t="s">
        <v>47</v>
      </c>
      <c r="B4" s="385" t="s">
        <v>24</v>
      </c>
      <c r="C4" s="383" t="s">
        <v>200</v>
      </c>
      <c r="D4" s="387" t="s">
        <v>201</v>
      </c>
      <c r="E4" s="403" t="s">
        <v>25</v>
      </c>
      <c r="F4" s="404"/>
      <c r="G4" s="405"/>
      <c r="H4" s="406" t="s">
        <v>26</v>
      </c>
      <c r="I4" s="404"/>
      <c r="J4" s="405"/>
      <c r="K4" s="406" t="s">
        <v>27</v>
      </c>
      <c r="L4" s="404"/>
      <c r="M4" s="405"/>
      <c r="N4" s="406" t="s">
        <v>28</v>
      </c>
      <c r="O4" s="407"/>
      <c r="P4" s="408"/>
      <c r="Q4" s="406" t="s">
        <v>29</v>
      </c>
      <c r="R4" s="407"/>
      <c r="S4" s="408"/>
      <c r="T4" s="406" t="s">
        <v>30</v>
      </c>
      <c r="U4" s="407"/>
      <c r="V4" s="408"/>
      <c r="W4" s="397" t="s">
        <v>31</v>
      </c>
      <c r="X4" s="399" t="s">
        <v>32</v>
      </c>
    </row>
    <row r="5" spans="1:24" ht="15.75" thickBot="1" x14ac:dyDescent="0.3">
      <c r="A5" s="402"/>
      <c r="B5" s="386"/>
      <c r="C5" s="384"/>
      <c r="D5" s="387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398"/>
      <c r="X5" s="400"/>
    </row>
    <row r="6" spans="1:24" x14ac:dyDescent="0.25">
      <c r="A6" s="182" t="s">
        <v>193</v>
      </c>
      <c r="B6" s="63" t="s">
        <v>329</v>
      </c>
      <c r="C6" s="103" t="s">
        <v>212</v>
      </c>
      <c r="D6" s="63"/>
      <c r="E6" s="111">
        <v>2</v>
      </c>
      <c r="F6" s="112" t="s">
        <v>33</v>
      </c>
      <c r="G6" s="64">
        <v>3</v>
      </c>
      <c r="H6" s="111">
        <v>2</v>
      </c>
      <c r="I6" s="112" t="s">
        <v>33</v>
      </c>
      <c r="J6" s="64">
        <v>3</v>
      </c>
      <c r="K6" s="111">
        <v>2</v>
      </c>
      <c r="L6" s="112" t="s">
        <v>33</v>
      </c>
      <c r="M6" s="64">
        <v>3</v>
      </c>
      <c r="N6" s="111">
        <v>2</v>
      </c>
      <c r="O6" s="112" t="s">
        <v>33</v>
      </c>
      <c r="P6" s="65">
        <v>3</v>
      </c>
      <c r="Q6" s="111">
        <v>2</v>
      </c>
      <c r="R6" s="112" t="s">
        <v>33</v>
      </c>
      <c r="S6" s="64">
        <v>3</v>
      </c>
      <c r="T6" s="111">
        <v>2</v>
      </c>
      <c r="U6" s="112" t="s">
        <v>33</v>
      </c>
      <c r="V6" s="64">
        <v>3</v>
      </c>
      <c r="W6" s="267">
        <f>15*(E6+H6+K6+N6+Q6+T6)</f>
        <v>180</v>
      </c>
      <c r="X6" s="67">
        <f>SUM(G6+J6+M6+P6+S6+V6)</f>
        <v>18</v>
      </c>
    </row>
    <row r="7" spans="1:24" x14ac:dyDescent="0.25">
      <c r="A7" s="183" t="s">
        <v>194</v>
      </c>
      <c r="B7" s="68" t="s">
        <v>34</v>
      </c>
      <c r="C7" s="104" t="s">
        <v>270</v>
      </c>
      <c r="D7" s="68"/>
      <c r="E7" s="100"/>
      <c r="F7" s="101"/>
      <c r="G7" s="69"/>
      <c r="H7" s="100"/>
      <c r="I7" s="101"/>
      <c r="J7" s="69"/>
      <c r="K7" s="100"/>
      <c r="L7" s="101"/>
      <c r="M7" s="69"/>
      <c r="N7" s="100"/>
      <c r="O7" s="101"/>
      <c r="P7" s="70"/>
      <c r="Q7" s="100"/>
      <c r="R7" s="101"/>
      <c r="S7" s="69"/>
      <c r="T7" s="100"/>
      <c r="U7" s="101" t="s">
        <v>209</v>
      </c>
      <c r="V7" s="69">
        <v>0</v>
      </c>
      <c r="W7" s="131">
        <f t="shared" ref="W7:W21" si="0">15*(E7+H7+K7+N7+Q7+T7)</f>
        <v>0</v>
      </c>
      <c r="X7" s="184">
        <f t="shared" ref="X7:X16" si="1">SUM(G7+J7+M7+P7+S7+V7)</f>
        <v>0</v>
      </c>
    </row>
    <row r="8" spans="1:24" x14ac:dyDescent="0.25">
      <c r="A8" s="33" t="s">
        <v>163</v>
      </c>
      <c r="B8" s="47" t="s">
        <v>36</v>
      </c>
      <c r="C8" s="61" t="s">
        <v>212</v>
      </c>
      <c r="D8" s="47"/>
      <c r="E8" s="51">
        <v>2</v>
      </c>
      <c r="F8" s="52" t="s">
        <v>33</v>
      </c>
      <c r="G8" s="50">
        <v>1</v>
      </c>
      <c r="H8" s="51">
        <v>2</v>
      </c>
      <c r="I8" s="52" t="s">
        <v>33</v>
      </c>
      <c r="J8" s="50">
        <v>1</v>
      </c>
      <c r="K8" s="51"/>
      <c r="L8" s="52"/>
      <c r="M8" s="50"/>
      <c r="N8" s="51"/>
      <c r="O8" s="52"/>
      <c r="P8" s="53"/>
      <c r="Q8" s="51"/>
      <c r="R8" s="52"/>
      <c r="S8" s="50"/>
      <c r="T8" s="51"/>
      <c r="U8" s="52"/>
      <c r="V8" s="72"/>
      <c r="W8" s="131">
        <f t="shared" si="0"/>
        <v>60</v>
      </c>
      <c r="X8" s="185">
        <f t="shared" si="1"/>
        <v>2</v>
      </c>
    </row>
    <row r="9" spans="1:24" x14ac:dyDescent="0.25">
      <c r="A9" s="32" t="s">
        <v>196</v>
      </c>
      <c r="B9" s="47" t="s">
        <v>223</v>
      </c>
      <c r="C9" s="61" t="s">
        <v>212</v>
      </c>
      <c r="D9" s="47"/>
      <c r="E9" s="51">
        <v>2</v>
      </c>
      <c r="F9" s="52" t="s">
        <v>37</v>
      </c>
      <c r="G9" s="50">
        <v>2</v>
      </c>
      <c r="H9" s="51">
        <v>2</v>
      </c>
      <c r="I9" s="52" t="s">
        <v>37</v>
      </c>
      <c r="J9" s="50">
        <v>2</v>
      </c>
      <c r="K9" s="51">
        <v>1</v>
      </c>
      <c r="L9" s="52" t="s">
        <v>37</v>
      </c>
      <c r="M9" s="50">
        <v>1</v>
      </c>
      <c r="N9" s="51">
        <v>1</v>
      </c>
      <c r="O9" s="52" t="s">
        <v>37</v>
      </c>
      <c r="P9" s="53">
        <v>1</v>
      </c>
      <c r="Q9" s="51">
        <v>1</v>
      </c>
      <c r="R9" s="52" t="s">
        <v>37</v>
      </c>
      <c r="S9" s="53">
        <v>1</v>
      </c>
      <c r="T9" s="51"/>
      <c r="U9" s="52"/>
      <c r="V9" s="72"/>
      <c r="W9" s="131">
        <f t="shared" si="0"/>
        <v>105</v>
      </c>
      <c r="X9" s="186">
        <f t="shared" si="1"/>
        <v>7</v>
      </c>
    </row>
    <row r="10" spans="1:24" x14ac:dyDescent="0.25">
      <c r="A10" s="23" t="s">
        <v>48</v>
      </c>
      <c r="B10" s="47" t="s">
        <v>224</v>
      </c>
      <c r="C10" s="61" t="s">
        <v>212</v>
      </c>
      <c r="D10" s="47"/>
      <c r="E10" s="51">
        <v>2</v>
      </c>
      <c r="F10" s="52" t="s">
        <v>37</v>
      </c>
      <c r="G10" s="50">
        <v>4</v>
      </c>
      <c r="H10" s="51">
        <v>2</v>
      </c>
      <c r="I10" s="52" t="s">
        <v>37</v>
      </c>
      <c r="J10" s="50">
        <v>4</v>
      </c>
      <c r="K10" s="51">
        <v>1</v>
      </c>
      <c r="L10" s="52" t="s">
        <v>37</v>
      </c>
      <c r="M10" s="50">
        <v>2</v>
      </c>
      <c r="N10" s="51">
        <v>1</v>
      </c>
      <c r="O10" s="52" t="s">
        <v>37</v>
      </c>
      <c r="P10" s="53">
        <v>2</v>
      </c>
      <c r="Q10" s="51">
        <v>1</v>
      </c>
      <c r="R10" s="52" t="s">
        <v>37</v>
      </c>
      <c r="S10" s="53">
        <v>2</v>
      </c>
      <c r="T10" s="51"/>
      <c r="U10" s="52"/>
      <c r="V10" s="72"/>
      <c r="W10" s="131">
        <f t="shared" si="0"/>
        <v>105</v>
      </c>
      <c r="X10" s="73">
        <f t="shared" si="1"/>
        <v>14</v>
      </c>
    </row>
    <row r="11" spans="1:24" x14ac:dyDescent="0.25">
      <c r="A11" s="23" t="s">
        <v>49</v>
      </c>
      <c r="B11" s="47" t="s">
        <v>225</v>
      </c>
      <c r="C11" s="61" t="s">
        <v>212</v>
      </c>
      <c r="D11" s="47"/>
      <c r="E11" s="51"/>
      <c r="F11" s="52"/>
      <c r="G11" s="50"/>
      <c r="H11" s="51"/>
      <c r="I11" s="52"/>
      <c r="J11" s="50"/>
      <c r="K11" s="51"/>
      <c r="L11" s="52"/>
      <c r="M11" s="50"/>
      <c r="N11" s="51"/>
      <c r="O11" s="52"/>
      <c r="P11" s="53"/>
      <c r="Q11" s="51">
        <v>1</v>
      </c>
      <c r="R11" s="52" t="s">
        <v>37</v>
      </c>
      <c r="S11" s="53">
        <v>1</v>
      </c>
      <c r="T11" s="51">
        <v>2</v>
      </c>
      <c r="U11" s="52" t="s">
        <v>37</v>
      </c>
      <c r="V11" s="50">
        <v>2</v>
      </c>
      <c r="W11" s="131">
        <f t="shared" si="0"/>
        <v>45</v>
      </c>
      <c r="X11" s="73">
        <f t="shared" si="1"/>
        <v>3</v>
      </c>
    </row>
    <row r="12" spans="1:24" ht="38.25" x14ac:dyDescent="0.25">
      <c r="A12" s="23" t="s">
        <v>50</v>
      </c>
      <c r="B12" s="47" t="s">
        <v>387</v>
      </c>
      <c r="C12" s="61" t="s">
        <v>220</v>
      </c>
      <c r="D12" s="47"/>
      <c r="E12" s="51"/>
      <c r="F12" s="52"/>
      <c r="G12" s="50"/>
      <c r="H12" s="51"/>
      <c r="I12" s="52"/>
      <c r="J12" s="50"/>
      <c r="K12" s="51"/>
      <c r="L12" s="52"/>
      <c r="M12" s="50"/>
      <c r="N12" s="51"/>
      <c r="O12" s="52"/>
      <c r="P12" s="53"/>
      <c r="Q12" s="51"/>
      <c r="R12" s="52"/>
      <c r="S12" s="53"/>
      <c r="T12" s="51"/>
      <c r="U12" s="52" t="s">
        <v>209</v>
      </c>
      <c r="V12" s="50">
        <v>0</v>
      </c>
      <c r="W12" s="131">
        <f t="shared" si="0"/>
        <v>0</v>
      </c>
      <c r="X12" s="71">
        <f t="shared" si="1"/>
        <v>0</v>
      </c>
    </row>
    <row r="13" spans="1:24" x14ac:dyDescent="0.25">
      <c r="A13" s="23" t="s">
        <v>51</v>
      </c>
      <c r="B13" s="47" t="s">
        <v>38</v>
      </c>
      <c r="C13" s="47"/>
      <c r="D13" s="47"/>
      <c r="E13" s="51">
        <v>2</v>
      </c>
      <c r="F13" s="52" t="s">
        <v>33</v>
      </c>
      <c r="G13" s="50">
        <v>2</v>
      </c>
      <c r="H13" s="51"/>
      <c r="I13" s="52"/>
      <c r="J13" s="50"/>
      <c r="K13" s="51"/>
      <c r="L13" s="52"/>
      <c r="M13" s="50"/>
      <c r="N13" s="51"/>
      <c r="O13" s="52"/>
      <c r="P13" s="53"/>
      <c r="Q13" s="51"/>
      <c r="R13" s="52"/>
      <c r="S13" s="50"/>
      <c r="T13" s="51"/>
      <c r="U13" s="52"/>
      <c r="V13" s="50"/>
      <c r="W13" s="86">
        <f t="shared" si="0"/>
        <v>30</v>
      </c>
      <c r="X13" s="73">
        <f t="shared" si="1"/>
        <v>2</v>
      </c>
    </row>
    <row r="14" spans="1:24" x14ac:dyDescent="0.25">
      <c r="A14" s="23" t="s">
        <v>52</v>
      </c>
      <c r="B14" s="47" t="s">
        <v>40</v>
      </c>
      <c r="C14" s="47"/>
      <c r="D14" s="47"/>
      <c r="E14" s="51"/>
      <c r="F14" s="52"/>
      <c r="G14" s="50"/>
      <c r="H14" s="51"/>
      <c r="I14" s="52"/>
      <c r="J14" s="50"/>
      <c r="K14" s="51"/>
      <c r="L14" s="52"/>
      <c r="M14" s="53"/>
      <c r="N14" s="51">
        <v>2</v>
      </c>
      <c r="O14" s="52" t="s">
        <v>33</v>
      </c>
      <c r="P14" s="53">
        <v>2</v>
      </c>
      <c r="Q14" s="51"/>
      <c r="R14" s="52"/>
      <c r="S14" s="50"/>
      <c r="T14" s="51"/>
      <c r="U14" s="52"/>
      <c r="V14" s="72"/>
      <c r="W14" s="86">
        <f t="shared" si="0"/>
        <v>30</v>
      </c>
      <c r="X14" s="73">
        <f t="shared" si="1"/>
        <v>2</v>
      </c>
    </row>
    <row r="15" spans="1:24" x14ac:dyDescent="0.25">
      <c r="A15" s="46" t="s">
        <v>53</v>
      </c>
      <c r="B15" s="132" t="s">
        <v>41</v>
      </c>
      <c r="C15" s="47"/>
      <c r="D15" s="47"/>
      <c r="E15" s="51"/>
      <c r="F15" s="52"/>
      <c r="G15" s="50"/>
      <c r="H15" s="51"/>
      <c r="I15" s="52"/>
      <c r="J15" s="50"/>
      <c r="K15" s="51">
        <v>2</v>
      </c>
      <c r="L15" s="52" t="s">
        <v>33</v>
      </c>
      <c r="M15" s="50">
        <v>2</v>
      </c>
      <c r="N15" s="51"/>
      <c r="O15" s="52"/>
      <c r="P15" s="53"/>
      <c r="Q15" s="51"/>
      <c r="R15" s="52"/>
      <c r="S15" s="50"/>
      <c r="T15" s="51"/>
      <c r="U15" s="52"/>
      <c r="V15" s="72"/>
      <c r="W15" s="86">
        <f t="shared" si="0"/>
        <v>30</v>
      </c>
      <c r="X15" s="73">
        <f t="shared" si="1"/>
        <v>2</v>
      </c>
    </row>
    <row r="16" spans="1:24" ht="15.75" thickBot="1" x14ac:dyDescent="0.3">
      <c r="A16" s="277" t="s">
        <v>309</v>
      </c>
      <c r="B16" s="225" t="s">
        <v>369</v>
      </c>
      <c r="C16" s="225"/>
      <c r="D16" s="225"/>
      <c r="E16" s="116"/>
      <c r="F16" s="117" t="s">
        <v>148</v>
      </c>
      <c r="G16" s="118"/>
      <c r="H16" s="116"/>
      <c r="I16" s="117" t="s">
        <v>148</v>
      </c>
      <c r="J16" s="118"/>
      <c r="K16" s="116"/>
      <c r="L16" s="117" t="s">
        <v>148</v>
      </c>
      <c r="M16" s="118"/>
      <c r="N16" s="116"/>
      <c r="O16" s="117" t="s">
        <v>148</v>
      </c>
      <c r="P16" s="118"/>
      <c r="Q16" s="116"/>
      <c r="R16" s="117" t="s">
        <v>148</v>
      </c>
      <c r="S16" s="118"/>
      <c r="T16" s="116"/>
      <c r="U16" s="117" t="s">
        <v>148</v>
      </c>
      <c r="V16" s="118"/>
      <c r="W16" s="96">
        <f t="shared" si="0"/>
        <v>0</v>
      </c>
      <c r="X16" s="81">
        <f t="shared" si="1"/>
        <v>0</v>
      </c>
    </row>
    <row r="17" spans="1:25" x14ac:dyDescent="0.25">
      <c r="A17" s="281" t="s">
        <v>169</v>
      </c>
      <c r="B17" s="147" t="s">
        <v>372</v>
      </c>
      <c r="C17" s="282" t="s">
        <v>212</v>
      </c>
      <c r="D17" s="148"/>
      <c r="E17" s="149">
        <v>2</v>
      </c>
      <c r="F17" s="150" t="s">
        <v>37</v>
      </c>
      <c r="G17" s="82">
        <v>2</v>
      </c>
      <c r="H17" s="149">
        <v>2</v>
      </c>
      <c r="I17" s="150" t="s">
        <v>37</v>
      </c>
      <c r="J17" s="82">
        <v>2</v>
      </c>
      <c r="K17" s="149">
        <v>2</v>
      </c>
      <c r="L17" s="150" t="s">
        <v>37</v>
      </c>
      <c r="M17" s="82">
        <v>2</v>
      </c>
      <c r="N17" s="149">
        <v>2</v>
      </c>
      <c r="O17" s="150" t="s">
        <v>37</v>
      </c>
      <c r="P17" s="82">
        <v>2</v>
      </c>
      <c r="Q17" s="149">
        <v>2</v>
      </c>
      <c r="R17" s="150" t="s">
        <v>37</v>
      </c>
      <c r="S17" s="82">
        <v>2</v>
      </c>
      <c r="T17" s="149">
        <v>2</v>
      </c>
      <c r="U17" s="150" t="s">
        <v>37</v>
      </c>
      <c r="V17" s="82">
        <v>2</v>
      </c>
      <c r="W17" s="83">
        <f t="shared" si="0"/>
        <v>180</v>
      </c>
      <c r="X17" s="84">
        <f t="shared" ref="X17:X19" si="2">G17+J17+M17+P17+S17+V17</f>
        <v>12</v>
      </c>
    </row>
    <row r="18" spans="1:25" x14ac:dyDescent="0.25">
      <c r="A18" s="281" t="s">
        <v>180</v>
      </c>
      <c r="B18" s="147" t="s">
        <v>373</v>
      </c>
      <c r="C18" s="177" t="s">
        <v>212</v>
      </c>
      <c r="D18" s="148"/>
      <c r="E18" s="149"/>
      <c r="F18" s="150"/>
      <c r="G18" s="50"/>
      <c r="H18" s="149"/>
      <c r="I18" s="150"/>
      <c r="J18" s="50"/>
      <c r="K18" s="149">
        <v>2</v>
      </c>
      <c r="L18" s="150" t="s">
        <v>42</v>
      </c>
      <c r="M18" s="50">
        <v>2</v>
      </c>
      <c r="N18" s="149">
        <v>2</v>
      </c>
      <c r="O18" s="150" t="s">
        <v>42</v>
      </c>
      <c r="P18" s="50">
        <v>2</v>
      </c>
      <c r="Q18" s="149">
        <v>2</v>
      </c>
      <c r="R18" s="150" t="s">
        <v>42</v>
      </c>
      <c r="S18" s="50">
        <v>2</v>
      </c>
      <c r="T18" s="149">
        <v>2</v>
      </c>
      <c r="U18" s="150" t="s">
        <v>42</v>
      </c>
      <c r="V18" s="50">
        <v>2</v>
      </c>
      <c r="W18" s="83">
        <f t="shared" si="0"/>
        <v>120</v>
      </c>
      <c r="X18" s="152">
        <f t="shared" si="2"/>
        <v>8</v>
      </c>
    </row>
    <row r="19" spans="1:25" x14ac:dyDescent="0.25">
      <c r="A19" s="239" t="s">
        <v>90</v>
      </c>
      <c r="B19" s="47" t="s">
        <v>265</v>
      </c>
      <c r="C19" s="283"/>
      <c r="D19" s="147"/>
      <c r="E19" s="48"/>
      <c r="F19" s="49"/>
      <c r="G19" s="50"/>
      <c r="H19" s="48"/>
      <c r="I19" s="49"/>
      <c r="J19" s="50"/>
      <c r="K19" s="48"/>
      <c r="L19" s="49"/>
      <c r="M19" s="50"/>
      <c r="N19" s="48"/>
      <c r="O19" s="49"/>
      <c r="P19" s="53"/>
      <c r="Q19" s="48"/>
      <c r="R19" s="49"/>
      <c r="S19" s="50"/>
      <c r="T19" s="48"/>
      <c r="U19" s="49"/>
      <c r="V19" s="50">
        <v>1</v>
      </c>
      <c r="W19" s="83">
        <f t="shared" si="0"/>
        <v>0</v>
      </c>
      <c r="X19" s="152">
        <f t="shared" si="2"/>
        <v>1</v>
      </c>
    </row>
    <row r="20" spans="1:25" x14ac:dyDescent="0.25">
      <c r="A20" s="322" t="s">
        <v>165</v>
      </c>
      <c r="B20" s="278" t="s">
        <v>189</v>
      </c>
      <c r="C20" s="283"/>
      <c r="D20" s="147"/>
      <c r="E20" s="48">
        <v>4</v>
      </c>
      <c r="F20" s="49" t="s">
        <v>37</v>
      </c>
      <c r="G20" s="153">
        <v>2</v>
      </c>
      <c r="H20" s="48">
        <v>4</v>
      </c>
      <c r="I20" s="49" t="s">
        <v>37</v>
      </c>
      <c r="J20" s="153">
        <v>2</v>
      </c>
      <c r="K20" s="48">
        <v>4</v>
      </c>
      <c r="L20" s="49" t="s">
        <v>37</v>
      </c>
      <c r="M20" s="153">
        <v>2</v>
      </c>
      <c r="N20" s="48">
        <v>4</v>
      </c>
      <c r="O20" s="49" t="s">
        <v>37</v>
      </c>
      <c r="P20" s="153">
        <v>2</v>
      </c>
      <c r="Q20" s="48">
        <v>4</v>
      </c>
      <c r="R20" s="49" t="s">
        <v>37</v>
      </c>
      <c r="S20" s="153">
        <v>2</v>
      </c>
      <c r="T20" s="48">
        <v>4</v>
      </c>
      <c r="U20" s="49" t="s">
        <v>37</v>
      </c>
      <c r="V20" s="153">
        <v>2</v>
      </c>
      <c r="W20" s="157">
        <f t="shared" si="0"/>
        <v>360</v>
      </c>
      <c r="X20" s="196">
        <f t="shared" ref="X20:X22" si="3">SUM(G20+J20+M20+P20+S20+V20)</f>
        <v>12</v>
      </c>
    </row>
    <row r="21" spans="1:25" x14ac:dyDescent="0.25">
      <c r="A21" s="281" t="s">
        <v>198</v>
      </c>
      <c r="B21" s="147" t="s">
        <v>374</v>
      </c>
      <c r="C21" s="177" t="s">
        <v>212</v>
      </c>
      <c r="D21" s="147"/>
      <c r="E21" s="48">
        <v>1</v>
      </c>
      <c r="F21" s="49" t="s">
        <v>37</v>
      </c>
      <c r="G21" s="153">
        <v>1</v>
      </c>
      <c r="H21" s="48">
        <v>1</v>
      </c>
      <c r="I21" s="49" t="s">
        <v>37</v>
      </c>
      <c r="J21" s="153">
        <v>1</v>
      </c>
      <c r="K21" s="48">
        <v>1</v>
      </c>
      <c r="L21" s="49" t="s">
        <v>37</v>
      </c>
      <c r="M21" s="153">
        <v>1</v>
      </c>
      <c r="N21" s="48">
        <v>1</v>
      </c>
      <c r="O21" s="49" t="s">
        <v>37</v>
      </c>
      <c r="P21" s="153">
        <v>1</v>
      </c>
      <c r="Q21" s="48">
        <v>1</v>
      </c>
      <c r="R21" s="49" t="s">
        <v>37</v>
      </c>
      <c r="S21" s="153">
        <v>1</v>
      </c>
      <c r="T21" s="48">
        <v>1</v>
      </c>
      <c r="U21" s="49" t="s">
        <v>37</v>
      </c>
      <c r="V21" s="153">
        <v>1</v>
      </c>
      <c r="W21" s="157">
        <f t="shared" si="0"/>
        <v>90</v>
      </c>
      <c r="X21" s="196">
        <f t="shared" si="3"/>
        <v>6</v>
      </c>
    </row>
    <row r="22" spans="1:25" x14ac:dyDescent="0.25">
      <c r="A22" s="322" t="s">
        <v>164</v>
      </c>
      <c r="B22" s="278" t="s">
        <v>370</v>
      </c>
      <c r="C22" s="283"/>
      <c r="D22" s="147"/>
      <c r="E22" s="48">
        <v>1</v>
      </c>
      <c r="F22" s="49" t="s">
        <v>37</v>
      </c>
      <c r="G22" s="153">
        <v>2</v>
      </c>
      <c r="H22" s="271">
        <v>1</v>
      </c>
      <c r="I22" s="257" t="s">
        <v>37</v>
      </c>
      <c r="J22" s="272">
        <v>2</v>
      </c>
      <c r="K22" s="48">
        <v>1</v>
      </c>
      <c r="L22" s="49" t="s">
        <v>37</v>
      </c>
      <c r="M22" s="153">
        <v>2</v>
      </c>
      <c r="N22" s="271">
        <v>1</v>
      </c>
      <c r="O22" s="257" t="s">
        <v>37</v>
      </c>
      <c r="P22" s="272">
        <v>2</v>
      </c>
      <c r="Q22" s="48">
        <v>1</v>
      </c>
      <c r="R22" s="49" t="s">
        <v>37</v>
      </c>
      <c r="S22" s="153">
        <v>2</v>
      </c>
      <c r="T22" s="271">
        <v>1</v>
      </c>
      <c r="U22" s="257" t="s">
        <v>37</v>
      </c>
      <c r="V22" s="272">
        <v>2</v>
      </c>
      <c r="W22" s="157">
        <f>15*(E22+H22+K22+N22+Q22+T22)</f>
        <v>90</v>
      </c>
      <c r="X22" s="196">
        <f t="shared" si="3"/>
        <v>12</v>
      </c>
    </row>
    <row r="23" spans="1:25" x14ac:dyDescent="0.25">
      <c r="A23" s="322" t="s">
        <v>170</v>
      </c>
      <c r="B23" s="278" t="s">
        <v>375</v>
      </c>
      <c r="C23" s="177" t="s">
        <v>212</v>
      </c>
      <c r="D23" s="147"/>
      <c r="E23" s="48">
        <v>2</v>
      </c>
      <c r="F23" s="49" t="s">
        <v>37</v>
      </c>
      <c r="G23" s="153">
        <v>3</v>
      </c>
      <c r="H23" s="48">
        <v>2</v>
      </c>
      <c r="I23" s="49" t="s">
        <v>33</v>
      </c>
      <c r="J23" s="153">
        <v>3</v>
      </c>
      <c r="K23" s="48">
        <v>2</v>
      </c>
      <c r="L23" s="49" t="s">
        <v>37</v>
      </c>
      <c r="M23" s="153">
        <v>3</v>
      </c>
      <c r="N23" s="48">
        <v>2</v>
      </c>
      <c r="O23" s="49" t="s">
        <v>33</v>
      </c>
      <c r="P23" s="153">
        <v>3</v>
      </c>
      <c r="Q23" s="48">
        <v>2</v>
      </c>
      <c r="R23" s="49" t="s">
        <v>37</v>
      </c>
      <c r="S23" s="153">
        <v>3</v>
      </c>
      <c r="T23" s="48">
        <v>2</v>
      </c>
      <c r="U23" s="49" t="s">
        <v>42</v>
      </c>
      <c r="V23" s="153">
        <v>3</v>
      </c>
      <c r="W23" s="157">
        <f>15*(E23+H23+K23+N23+Q23+T23)</f>
        <v>180</v>
      </c>
      <c r="X23" s="152">
        <f t="shared" ref="X23:X35" si="4">G23+J23+M23+P23+S23+V23</f>
        <v>18</v>
      </c>
    </row>
    <row r="24" spans="1:25" x14ac:dyDescent="0.25">
      <c r="A24" s="322" t="s">
        <v>172</v>
      </c>
      <c r="B24" s="278" t="s">
        <v>377</v>
      </c>
      <c r="C24" s="177" t="s">
        <v>212</v>
      </c>
      <c r="D24" s="147"/>
      <c r="E24" s="48">
        <v>1</v>
      </c>
      <c r="F24" s="49" t="s">
        <v>33</v>
      </c>
      <c r="G24" s="153">
        <v>1</v>
      </c>
      <c r="H24" s="48">
        <v>1</v>
      </c>
      <c r="I24" s="49" t="s">
        <v>33</v>
      </c>
      <c r="J24" s="153">
        <v>1</v>
      </c>
      <c r="K24" s="48">
        <v>1</v>
      </c>
      <c r="L24" s="49" t="s">
        <v>33</v>
      </c>
      <c r="M24" s="153">
        <v>1</v>
      </c>
      <c r="N24" s="48">
        <v>1</v>
      </c>
      <c r="O24" s="49" t="s">
        <v>42</v>
      </c>
      <c r="P24" s="153">
        <v>1</v>
      </c>
      <c r="Q24" s="48"/>
      <c r="R24" s="49"/>
      <c r="S24" s="153"/>
      <c r="T24" s="48"/>
      <c r="U24" s="49"/>
      <c r="V24" s="153"/>
      <c r="W24" s="157">
        <f t="shared" ref="W24:W34" si="5">15*(E24+H24+K24+N24+Q24+T24)</f>
        <v>60</v>
      </c>
      <c r="X24" s="152">
        <f t="shared" si="4"/>
        <v>4</v>
      </c>
      <c r="Y24" s="275"/>
    </row>
    <row r="25" spans="1:25" x14ac:dyDescent="0.25">
      <c r="A25" s="322" t="s">
        <v>173</v>
      </c>
      <c r="B25" s="278" t="s">
        <v>156</v>
      </c>
      <c r="C25" s="283"/>
      <c r="D25" s="147"/>
      <c r="E25" s="48"/>
      <c r="F25" s="49"/>
      <c r="G25" s="153"/>
      <c r="H25" s="48">
        <v>2</v>
      </c>
      <c r="I25" s="49" t="s">
        <v>37</v>
      </c>
      <c r="J25" s="153">
        <v>1</v>
      </c>
      <c r="K25" s="48"/>
      <c r="L25" s="49"/>
      <c r="M25" s="153"/>
      <c r="N25" s="48"/>
      <c r="O25" s="49"/>
      <c r="P25" s="153"/>
      <c r="Q25" s="48"/>
      <c r="R25" s="49"/>
      <c r="S25" s="153"/>
      <c r="T25" s="48"/>
      <c r="U25" s="49"/>
      <c r="V25" s="153"/>
      <c r="W25" s="157">
        <f t="shared" si="5"/>
        <v>30</v>
      </c>
      <c r="X25" s="152">
        <f t="shared" si="4"/>
        <v>1</v>
      </c>
    </row>
    <row r="26" spans="1:25" x14ac:dyDescent="0.25">
      <c r="A26" s="322" t="s">
        <v>174</v>
      </c>
      <c r="B26" s="278" t="s">
        <v>382</v>
      </c>
      <c r="C26" s="283"/>
      <c r="D26" s="147"/>
      <c r="E26" s="48"/>
      <c r="F26" s="49"/>
      <c r="G26" s="153"/>
      <c r="H26" s="48"/>
      <c r="I26" s="49"/>
      <c r="J26" s="153"/>
      <c r="K26" s="48"/>
      <c r="L26" s="49"/>
      <c r="M26" s="153"/>
      <c r="N26" s="48"/>
      <c r="O26" s="49"/>
      <c r="P26" s="153"/>
      <c r="Q26" s="48">
        <v>1</v>
      </c>
      <c r="R26" s="49" t="s">
        <v>37</v>
      </c>
      <c r="S26" s="153">
        <v>1</v>
      </c>
      <c r="T26" s="48">
        <v>1</v>
      </c>
      <c r="U26" s="49" t="s">
        <v>37</v>
      </c>
      <c r="V26" s="153">
        <v>1</v>
      </c>
      <c r="W26" s="157">
        <f t="shared" si="5"/>
        <v>30</v>
      </c>
      <c r="X26" s="152">
        <f t="shared" si="4"/>
        <v>2</v>
      </c>
    </row>
    <row r="27" spans="1:25" x14ac:dyDescent="0.25">
      <c r="A27" s="322" t="s">
        <v>175</v>
      </c>
      <c r="B27" s="278" t="s">
        <v>157</v>
      </c>
      <c r="C27" s="283"/>
      <c r="D27" s="147"/>
      <c r="E27" s="48">
        <v>2</v>
      </c>
      <c r="F27" s="49" t="s">
        <v>33</v>
      </c>
      <c r="G27" s="153">
        <v>1</v>
      </c>
      <c r="H27" s="48"/>
      <c r="I27" s="49"/>
      <c r="J27" s="153"/>
      <c r="K27" s="48"/>
      <c r="L27" s="49"/>
      <c r="M27" s="153"/>
      <c r="N27" s="48"/>
      <c r="O27" s="49"/>
      <c r="P27" s="153"/>
      <c r="Q27" s="48"/>
      <c r="R27" s="49"/>
      <c r="S27" s="153"/>
      <c r="T27" s="48"/>
      <c r="U27" s="49"/>
      <c r="V27" s="153"/>
      <c r="W27" s="157">
        <f t="shared" si="5"/>
        <v>30</v>
      </c>
      <c r="X27" s="152">
        <f t="shared" si="4"/>
        <v>1</v>
      </c>
    </row>
    <row r="28" spans="1:25" x14ac:dyDescent="0.25">
      <c r="A28" s="322" t="s">
        <v>176</v>
      </c>
      <c r="B28" s="278" t="s">
        <v>376</v>
      </c>
      <c r="C28" s="177" t="s">
        <v>212</v>
      </c>
      <c r="D28" s="147"/>
      <c r="E28" s="48">
        <v>2</v>
      </c>
      <c r="F28" s="49" t="s">
        <v>37</v>
      </c>
      <c r="G28" s="153">
        <v>1</v>
      </c>
      <c r="H28" s="48">
        <v>2</v>
      </c>
      <c r="I28" s="49" t="s">
        <v>37</v>
      </c>
      <c r="J28" s="153">
        <v>1</v>
      </c>
      <c r="K28" s="48">
        <v>2</v>
      </c>
      <c r="L28" s="49" t="s">
        <v>37</v>
      </c>
      <c r="M28" s="153">
        <v>1</v>
      </c>
      <c r="N28" s="48">
        <v>2</v>
      </c>
      <c r="O28" s="49" t="s">
        <v>37</v>
      </c>
      <c r="P28" s="153">
        <v>1</v>
      </c>
      <c r="Q28" s="48">
        <v>2</v>
      </c>
      <c r="R28" s="49" t="s">
        <v>37</v>
      </c>
      <c r="S28" s="153">
        <v>1</v>
      </c>
      <c r="T28" s="48">
        <v>2</v>
      </c>
      <c r="U28" s="49" t="s">
        <v>37</v>
      </c>
      <c r="V28" s="153">
        <v>1</v>
      </c>
      <c r="W28" s="157">
        <f t="shared" si="5"/>
        <v>180</v>
      </c>
      <c r="X28" s="152">
        <f t="shared" si="4"/>
        <v>6</v>
      </c>
    </row>
    <row r="29" spans="1:25" x14ac:dyDescent="0.25">
      <c r="A29" s="322" t="s">
        <v>177</v>
      </c>
      <c r="B29" s="278" t="s">
        <v>383</v>
      </c>
      <c r="C29" s="283"/>
      <c r="D29" s="147"/>
      <c r="E29" s="48">
        <v>1</v>
      </c>
      <c r="F29" s="49" t="s">
        <v>37</v>
      </c>
      <c r="G29" s="153">
        <v>1</v>
      </c>
      <c r="H29" s="48">
        <v>1</v>
      </c>
      <c r="I29" s="49" t="s">
        <v>37</v>
      </c>
      <c r="J29" s="153">
        <v>1</v>
      </c>
      <c r="K29" s="48"/>
      <c r="L29" s="49"/>
      <c r="M29" s="153"/>
      <c r="N29" s="48"/>
      <c r="O29" s="49"/>
      <c r="P29" s="153"/>
      <c r="Q29" s="48"/>
      <c r="R29" s="49"/>
      <c r="S29" s="153"/>
      <c r="T29" s="48"/>
      <c r="U29" s="49"/>
      <c r="V29" s="153"/>
      <c r="W29" s="157">
        <f t="shared" si="5"/>
        <v>30</v>
      </c>
      <c r="X29" s="152">
        <f t="shared" si="4"/>
        <v>2</v>
      </c>
    </row>
    <row r="30" spans="1:25" x14ac:dyDescent="0.25">
      <c r="A30" s="322" t="s">
        <v>166</v>
      </c>
      <c r="B30" s="278" t="s">
        <v>378</v>
      </c>
      <c r="C30" s="283"/>
      <c r="D30" s="147"/>
      <c r="E30" s="48">
        <v>1</v>
      </c>
      <c r="F30" s="49" t="s">
        <v>37</v>
      </c>
      <c r="G30" s="153">
        <v>2</v>
      </c>
      <c r="H30" s="48">
        <v>1</v>
      </c>
      <c r="I30" s="49" t="s">
        <v>37</v>
      </c>
      <c r="J30" s="153">
        <v>2</v>
      </c>
      <c r="K30" s="48">
        <v>1</v>
      </c>
      <c r="L30" s="49" t="s">
        <v>37</v>
      </c>
      <c r="M30" s="153">
        <v>2</v>
      </c>
      <c r="N30" s="48">
        <v>1</v>
      </c>
      <c r="O30" s="49" t="s">
        <v>37</v>
      </c>
      <c r="P30" s="153">
        <v>2</v>
      </c>
      <c r="Q30" s="48"/>
      <c r="R30" s="49"/>
      <c r="S30" s="153"/>
      <c r="T30" s="48"/>
      <c r="U30" s="49"/>
      <c r="V30" s="153"/>
      <c r="W30" s="157">
        <f t="shared" si="5"/>
        <v>60</v>
      </c>
      <c r="X30" s="152">
        <f t="shared" si="4"/>
        <v>8</v>
      </c>
    </row>
    <row r="31" spans="1:25" x14ac:dyDescent="0.25">
      <c r="A31" s="322" t="s">
        <v>168</v>
      </c>
      <c r="B31" s="278" t="s">
        <v>363</v>
      </c>
      <c r="C31" s="283"/>
      <c r="D31" s="147"/>
      <c r="E31" s="48"/>
      <c r="F31" s="49"/>
      <c r="G31" s="153"/>
      <c r="H31" s="48"/>
      <c r="I31" s="49"/>
      <c r="J31" s="153"/>
      <c r="K31" s="48"/>
      <c r="L31" s="49"/>
      <c r="M31" s="153"/>
      <c r="N31" s="48"/>
      <c r="O31" s="49"/>
      <c r="P31" s="153"/>
      <c r="Q31" s="48">
        <v>1</v>
      </c>
      <c r="R31" s="49" t="s">
        <v>37</v>
      </c>
      <c r="S31" s="153">
        <v>1</v>
      </c>
      <c r="T31" s="48">
        <v>1</v>
      </c>
      <c r="U31" s="49" t="s">
        <v>37</v>
      </c>
      <c r="V31" s="153">
        <v>1</v>
      </c>
      <c r="W31" s="157">
        <v>30</v>
      </c>
      <c r="X31" s="152">
        <f t="shared" si="4"/>
        <v>2</v>
      </c>
    </row>
    <row r="32" spans="1:25" x14ac:dyDescent="0.25">
      <c r="A32" s="322" t="s">
        <v>158</v>
      </c>
      <c r="B32" s="278" t="s">
        <v>379</v>
      </c>
      <c r="C32" s="308" t="s">
        <v>212</v>
      </c>
      <c r="D32" s="147"/>
      <c r="E32" s="48">
        <v>1</v>
      </c>
      <c r="F32" s="49" t="s">
        <v>37</v>
      </c>
      <c r="G32" s="153">
        <v>1</v>
      </c>
      <c r="H32" s="48">
        <v>1</v>
      </c>
      <c r="I32" s="49" t="s">
        <v>37</v>
      </c>
      <c r="J32" s="153">
        <v>1</v>
      </c>
      <c r="K32" s="48">
        <v>1</v>
      </c>
      <c r="L32" s="49" t="s">
        <v>37</v>
      </c>
      <c r="M32" s="153">
        <v>1</v>
      </c>
      <c r="N32" s="48">
        <v>1</v>
      </c>
      <c r="O32" s="49" t="s">
        <v>37</v>
      </c>
      <c r="P32" s="153">
        <v>1</v>
      </c>
      <c r="Q32" s="138"/>
      <c r="R32" s="139"/>
      <c r="S32" s="50"/>
      <c r="T32" s="138"/>
      <c r="U32" s="139"/>
      <c r="V32" s="50"/>
      <c r="W32" s="157">
        <f t="shared" si="5"/>
        <v>60</v>
      </c>
      <c r="X32" s="152">
        <f t="shared" si="4"/>
        <v>4</v>
      </c>
    </row>
    <row r="33" spans="1:24" x14ac:dyDescent="0.25">
      <c r="A33" s="322" t="s">
        <v>167</v>
      </c>
      <c r="B33" s="279" t="s">
        <v>365</v>
      </c>
      <c r="C33" s="283"/>
      <c r="D33" s="244"/>
      <c r="E33" s="91"/>
      <c r="F33" s="92"/>
      <c r="G33" s="247"/>
      <c r="H33" s="91"/>
      <c r="I33" s="92"/>
      <c r="J33" s="247"/>
      <c r="K33" s="91">
        <v>2</v>
      </c>
      <c r="L33" s="92" t="s">
        <v>42</v>
      </c>
      <c r="M33" s="247">
        <v>2</v>
      </c>
      <c r="N33" s="91">
        <v>2</v>
      </c>
      <c r="O33" s="92" t="s">
        <v>37</v>
      </c>
      <c r="P33" s="247">
        <v>2</v>
      </c>
      <c r="Q33" s="262"/>
      <c r="R33" s="263"/>
      <c r="S33" s="54"/>
      <c r="T33" s="262"/>
      <c r="U33" s="263"/>
      <c r="V33" s="54"/>
      <c r="W33" s="157">
        <f t="shared" si="5"/>
        <v>60</v>
      </c>
      <c r="X33" s="152">
        <f t="shared" si="4"/>
        <v>4</v>
      </c>
    </row>
    <row r="34" spans="1:24" x14ac:dyDescent="0.25">
      <c r="A34" s="322" t="s">
        <v>178</v>
      </c>
      <c r="B34" s="278" t="s">
        <v>371</v>
      </c>
      <c r="C34" s="104"/>
      <c r="D34" s="147"/>
      <c r="E34" s="48">
        <v>1</v>
      </c>
      <c r="F34" s="49" t="s">
        <v>37</v>
      </c>
      <c r="G34" s="153">
        <v>1</v>
      </c>
      <c r="H34" s="48">
        <v>1</v>
      </c>
      <c r="I34" s="49" t="s">
        <v>37</v>
      </c>
      <c r="J34" s="153">
        <v>1</v>
      </c>
      <c r="K34" s="48">
        <v>1</v>
      </c>
      <c r="L34" s="49" t="s">
        <v>42</v>
      </c>
      <c r="M34" s="153">
        <v>1</v>
      </c>
      <c r="N34" s="48">
        <v>1</v>
      </c>
      <c r="O34" s="49" t="s">
        <v>42</v>
      </c>
      <c r="P34" s="153">
        <v>1</v>
      </c>
      <c r="Q34" s="48"/>
      <c r="R34" s="49"/>
      <c r="S34" s="153"/>
      <c r="T34" s="48"/>
      <c r="U34" s="49"/>
      <c r="V34" s="153"/>
      <c r="W34" s="157">
        <f t="shared" si="5"/>
        <v>60</v>
      </c>
      <c r="X34" s="152">
        <f t="shared" si="4"/>
        <v>4</v>
      </c>
    </row>
    <row r="35" spans="1:24" ht="15.75" thickBot="1" x14ac:dyDescent="0.3">
      <c r="A35" s="324" t="s">
        <v>179</v>
      </c>
      <c r="B35" s="280" t="s">
        <v>380</v>
      </c>
      <c r="C35" s="221" t="s">
        <v>212</v>
      </c>
      <c r="D35" s="158"/>
      <c r="E35" s="75"/>
      <c r="F35" s="76"/>
      <c r="G35" s="159"/>
      <c r="H35" s="75"/>
      <c r="I35" s="76"/>
      <c r="J35" s="159"/>
      <c r="K35" s="75">
        <v>2</v>
      </c>
      <c r="L35" s="76" t="s">
        <v>42</v>
      </c>
      <c r="M35" s="159">
        <v>2</v>
      </c>
      <c r="N35" s="75">
        <v>2</v>
      </c>
      <c r="O35" s="76" t="s">
        <v>42</v>
      </c>
      <c r="P35" s="159">
        <v>2</v>
      </c>
      <c r="Q35" s="75">
        <v>2</v>
      </c>
      <c r="R35" s="76" t="s">
        <v>42</v>
      </c>
      <c r="S35" s="159">
        <v>2</v>
      </c>
      <c r="T35" s="75">
        <v>2</v>
      </c>
      <c r="U35" s="76" t="s">
        <v>42</v>
      </c>
      <c r="V35" s="159">
        <v>2</v>
      </c>
      <c r="W35" s="160">
        <v>120</v>
      </c>
      <c r="X35" s="161">
        <f t="shared" si="4"/>
        <v>8</v>
      </c>
    </row>
    <row r="36" spans="1:24" x14ac:dyDescent="0.25">
      <c r="A36" s="311" t="s">
        <v>307</v>
      </c>
      <c r="B36" s="97" t="s">
        <v>205</v>
      </c>
      <c r="C36" s="97"/>
      <c r="D36" s="97"/>
      <c r="E36" s="98"/>
      <c r="F36" s="99"/>
      <c r="G36" s="69"/>
      <c r="H36" s="100"/>
      <c r="I36" s="101"/>
      <c r="J36" s="69"/>
      <c r="K36" s="98"/>
      <c r="L36" s="99"/>
      <c r="M36" s="69"/>
      <c r="N36" s="100"/>
      <c r="O36" s="101"/>
      <c r="P36" s="69"/>
      <c r="Q36" s="100">
        <v>0</v>
      </c>
      <c r="R36" s="101" t="s">
        <v>42</v>
      </c>
      <c r="S36" s="69">
        <v>3</v>
      </c>
      <c r="T36" s="100">
        <v>0</v>
      </c>
      <c r="U36" s="101" t="s">
        <v>37</v>
      </c>
      <c r="V36" s="69">
        <v>3</v>
      </c>
      <c r="W36" s="62"/>
      <c r="X36" s="273">
        <v>6</v>
      </c>
    </row>
    <row r="37" spans="1:24" ht="15.75" thickBot="1" x14ac:dyDescent="0.3">
      <c r="A37" s="251"/>
      <c r="B37" s="224" t="s">
        <v>207</v>
      </c>
      <c r="C37" s="224"/>
      <c r="D37" s="224"/>
      <c r="E37" s="141"/>
      <c r="F37" s="142"/>
      <c r="G37" s="77">
        <v>2</v>
      </c>
      <c r="H37" s="141"/>
      <c r="I37" s="142"/>
      <c r="J37" s="77">
        <v>3</v>
      </c>
      <c r="K37" s="141"/>
      <c r="L37" s="142"/>
      <c r="M37" s="77"/>
      <c r="N37" s="141"/>
      <c r="O37" s="142"/>
      <c r="P37" s="77"/>
      <c r="Q37" s="93"/>
      <c r="R37" s="94"/>
      <c r="S37" s="77">
        <v>2</v>
      </c>
      <c r="T37" s="93"/>
      <c r="U37" s="94"/>
      <c r="V37" s="77">
        <v>2</v>
      </c>
      <c r="W37" s="96"/>
      <c r="X37" s="152">
        <f>G37+J37+M37+P37+S37+V37</f>
        <v>9</v>
      </c>
    </row>
    <row r="38" spans="1:24" ht="15.75" thickBot="1" x14ac:dyDescent="0.3">
      <c r="A38" s="360" t="s">
        <v>388</v>
      </c>
      <c r="B38" s="74" t="s">
        <v>45</v>
      </c>
      <c r="C38" s="146"/>
      <c r="D38" s="256" t="s">
        <v>42</v>
      </c>
      <c r="E38" s="144">
        <v>1</v>
      </c>
      <c r="F38" s="113" t="s">
        <v>237</v>
      </c>
      <c r="G38" s="145"/>
      <c r="H38" s="144">
        <v>1</v>
      </c>
      <c r="I38" s="113" t="s">
        <v>237</v>
      </c>
      <c r="J38" s="145"/>
      <c r="K38" s="144"/>
      <c r="L38" s="113"/>
      <c r="M38" s="145"/>
      <c r="N38" s="144"/>
      <c r="O38" s="113"/>
      <c r="P38" s="145"/>
      <c r="Q38" s="144"/>
      <c r="R38" s="113"/>
      <c r="S38" s="145"/>
      <c r="T38" s="144"/>
      <c r="U38" s="113"/>
      <c r="V38" s="145"/>
      <c r="W38" s="110">
        <f>15*(E38+H38+K38+N38+Q38+T38)</f>
        <v>30</v>
      </c>
      <c r="X38" s="266">
        <f>G38+J38+M38+P38+S38+V38</f>
        <v>0</v>
      </c>
    </row>
    <row r="39" spans="1:24" s="60" customFormat="1" ht="18.75" customHeight="1" thickBot="1" x14ac:dyDescent="0.3">
      <c r="A39" s="313"/>
      <c r="B39" s="74" t="s">
        <v>386</v>
      </c>
      <c r="C39" s="105"/>
      <c r="D39" s="105"/>
      <c r="E39" s="93"/>
      <c r="F39" s="94"/>
      <c r="G39" s="77"/>
      <c r="H39" s="93"/>
      <c r="I39" s="94"/>
      <c r="J39" s="77"/>
      <c r="K39" s="93"/>
      <c r="L39" s="94"/>
      <c r="M39" s="77"/>
      <c r="N39" s="93"/>
      <c r="O39" s="94"/>
      <c r="P39" s="78"/>
      <c r="Q39" s="93"/>
      <c r="R39" s="94"/>
      <c r="S39" s="78"/>
      <c r="T39" s="93"/>
      <c r="U39" s="94" t="s">
        <v>218</v>
      </c>
      <c r="V39" s="77">
        <v>0</v>
      </c>
      <c r="W39" s="96">
        <f t="shared" ref="W39" si="6">15*(E39+H39+K39+N39+Q39+T39)</f>
        <v>0</v>
      </c>
      <c r="X39" s="81">
        <f t="shared" ref="X39" si="7">SUM(G39+J39+M39+P39+S39+V39)</f>
        <v>0</v>
      </c>
    </row>
    <row r="40" spans="1:24" ht="15.75" thickBot="1" x14ac:dyDescent="0.3">
      <c r="B40" s="26" t="s">
        <v>46</v>
      </c>
      <c r="C40" s="26"/>
      <c r="D40" s="26"/>
      <c r="E40" s="27">
        <f>SUM(E6:E37)</f>
        <v>29</v>
      </c>
      <c r="F40" s="28"/>
      <c r="G40" s="29">
        <f>SUM(G6:G37)</f>
        <v>32</v>
      </c>
      <c r="H40" s="27">
        <f>SUM(H6:H37)</f>
        <v>27</v>
      </c>
      <c r="I40" s="28"/>
      <c r="J40" s="29">
        <f>SUM(J6:J37)</f>
        <v>31</v>
      </c>
      <c r="K40" s="27">
        <f>SUM(K6:K37)</f>
        <v>28</v>
      </c>
      <c r="L40" s="28"/>
      <c r="M40" s="29">
        <f>SUM(M6:M37)</f>
        <v>30</v>
      </c>
      <c r="N40" s="27">
        <f>SUM(N6:N37)</f>
        <v>28</v>
      </c>
      <c r="O40" s="28"/>
      <c r="P40" s="29">
        <f>SUM(P6:P37)</f>
        <v>30</v>
      </c>
      <c r="Q40" s="27">
        <f>SUM(Q6:Q37)</f>
        <v>23</v>
      </c>
      <c r="R40" s="28"/>
      <c r="S40" s="29">
        <f t="shared" ref="S40:X40" si="8">SUM(S6:S37)</f>
        <v>29</v>
      </c>
      <c r="T40" s="27">
        <f t="shared" si="8"/>
        <v>22</v>
      </c>
      <c r="U40" s="28">
        <f t="shared" si="8"/>
        <v>0</v>
      </c>
      <c r="V40" s="29">
        <f t="shared" si="8"/>
        <v>28</v>
      </c>
      <c r="W40" s="30">
        <f t="shared" si="8"/>
        <v>2355</v>
      </c>
      <c r="X40" s="36">
        <f t="shared" si="8"/>
        <v>180</v>
      </c>
    </row>
    <row r="42" spans="1:24" x14ac:dyDescent="0.25">
      <c r="A42" s="174" t="s">
        <v>229</v>
      </c>
      <c r="D42" s="108"/>
    </row>
    <row r="43" spans="1:24" x14ac:dyDescent="0.25">
      <c r="A43" s="174" t="s">
        <v>232</v>
      </c>
      <c r="D43" s="108"/>
      <c r="O43" s="181" t="s">
        <v>230</v>
      </c>
      <c r="P43" s="174"/>
      <c r="T43" s="174" t="s">
        <v>231</v>
      </c>
    </row>
    <row r="44" spans="1:24" x14ac:dyDescent="0.25">
      <c r="A44" s="57" t="s">
        <v>260</v>
      </c>
      <c r="E44" s="174"/>
      <c r="O44" s="181" t="s">
        <v>239</v>
      </c>
      <c r="P44" s="174"/>
      <c r="T44" s="174" t="s">
        <v>235</v>
      </c>
    </row>
    <row r="45" spans="1:24" x14ac:dyDescent="0.25">
      <c r="A45" s="57" t="s">
        <v>245</v>
      </c>
      <c r="E45" s="174"/>
      <c r="O45" s="181" t="s">
        <v>240</v>
      </c>
      <c r="P45" s="57"/>
      <c r="T45" s="57" t="s">
        <v>233</v>
      </c>
    </row>
    <row r="46" spans="1:24" x14ac:dyDescent="0.25">
      <c r="A46" s="57" t="s">
        <v>234</v>
      </c>
      <c r="E46" s="57"/>
      <c r="O46" s="181" t="s">
        <v>241</v>
      </c>
      <c r="P46" s="57"/>
      <c r="T46" s="174" t="s">
        <v>238</v>
      </c>
    </row>
    <row r="47" spans="1:24" x14ac:dyDescent="0.25">
      <c r="A47" s="58" t="s">
        <v>261</v>
      </c>
      <c r="D47" s="57"/>
      <c r="E47" s="57"/>
      <c r="J47" s="57"/>
      <c r="K47" s="57"/>
      <c r="L47" s="57"/>
      <c r="M47" s="57"/>
      <c r="N47" s="57"/>
      <c r="P47" s="57"/>
      <c r="T47" s="174" t="s">
        <v>236</v>
      </c>
    </row>
    <row r="48" spans="1:24" x14ac:dyDescent="0.25">
      <c r="D48" s="108"/>
      <c r="T48" s="174" t="s">
        <v>246</v>
      </c>
    </row>
    <row r="49" spans="1:14" x14ac:dyDescent="0.25">
      <c r="A49" s="173" t="s">
        <v>243</v>
      </c>
      <c r="D49" s="108"/>
    </row>
    <row r="50" spans="1:14" x14ac:dyDescent="0.25">
      <c r="A50" s="174" t="s">
        <v>361</v>
      </c>
      <c r="E50" s="57"/>
      <c r="N50" s="174"/>
    </row>
    <row r="51" spans="1:14" x14ac:dyDescent="0.25">
      <c r="A51" s="57" t="s">
        <v>202</v>
      </c>
      <c r="B51" s="57"/>
      <c r="C51" s="57"/>
      <c r="D51" s="108"/>
      <c r="N51" s="57"/>
    </row>
    <row r="52" spans="1:14" x14ac:dyDescent="0.25">
      <c r="A52" s="57" t="s">
        <v>203</v>
      </c>
      <c r="B52" s="57"/>
      <c r="C52" s="57"/>
      <c r="D52" s="108"/>
      <c r="M52" s="57"/>
      <c r="N52" s="57"/>
    </row>
    <row r="53" spans="1:14" x14ac:dyDescent="0.25">
      <c r="A53" s="59" t="s">
        <v>219</v>
      </c>
      <c r="C53" s="108"/>
      <c r="D53" s="108"/>
    </row>
    <row r="54" spans="1:14" x14ac:dyDescent="0.25">
      <c r="A54" s="265"/>
    </row>
  </sheetData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rintOptions horizontalCentered="1"/>
  <pageMargins left="0.70866141732283472" right="0.70866141732283472" top="0.55118110236220474" bottom="0.62992125984251968" header="0.31496062992125984" footer="0.31496062992125984"/>
  <pageSetup paperSize="8" scale="95" orientation="landscape" horizontalDpi="300" verticalDpi="300" r:id="rId1"/>
  <headerFooter>
    <oddHeader>&amp;C&amp;A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45"/>
  <sheetViews>
    <sheetView zoomScaleNormal="100" workbookViewId="0">
      <selection activeCell="H14" sqref="H14"/>
    </sheetView>
  </sheetViews>
  <sheetFormatPr defaultRowHeight="15" x14ac:dyDescent="0.25"/>
  <cols>
    <col min="1" max="1" width="18" bestFit="1" customWidth="1"/>
    <col min="2" max="2" width="32.42578125" bestFit="1" customWidth="1"/>
    <col min="3" max="3" width="15.42578125" customWidth="1"/>
    <col min="4" max="4" width="8" style="108" customWidth="1"/>
    <col min="5" max="5" width="3" bestFit="1" customWidth="1"/>
    <col min="6" max="6" width="4.42578125" bestFit="1" customWidth="1"/>
    <col min="7" max="7" width="3.140625" bestFit="1" customWidth="1"/>
    <col min="8" max="8" width="3" bestFit="1" customWidth="1"/>
    <col min="9" max="9" width="4.42578125" bestFit="1" customWidth="1"/>
    <col min="10" max="10" width="3.140625" bestFit="1" customWidth="1"/>
    <col min="11" max="11" width="3" bestFit="1" customWidth="1"/>
    <col min="12" max="12" width="4.42578125" bestFit="1" customWidth="1"/>
    <col min="13" max="13" width="3.140625" bestFit="1" customWidth="1"/>
    <col min="14" max="14" width="3" bestFit="1" customWidth="1"/>
    <col min="15" max="15" width="4.42578125" bestFit="1" customWidth="1"/>
    <col min="16" max="16" width="3.140625" bestFit="1" customWidth="1"/>
    <col min="17" max="17" width="3" bestFit="1" customWidth="1"/>
    <col min="18" max="18" width="4.42578125" bestFit="1" customWidth="1"/>
    <col min="19" max="19" width="3.140625" bestFit="1" customWidth="1"/>
    <col min="20" max="20" width="3" bestFit="1" customWidth="1"/>
    <col min="21" max="21" width="4.42578125" bestFit="1" customWidth="1"/>
    <col min="22" max="22" width="3.140625" bestFit="1" customWidth="1"/>
    <col min="23" max="23" width="5" bestFit="1" customWidth="1"/>
    <col min="24" max="24" width="4" bestFit="1" customWidth="1"/>
  </cols>
  <sheetData>
    <row r="1" spans="1:24" ht="15.75" customHeight="1" thickBot="1" x14ac:dyDescent="0.3">
      <c r="A1" s="409" t="s">
        <v>257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1"/>
    </row>
    <row r="2" spans="1:24" ht="15.75" thickBot="1" x14ac:dyDescent="0.3">
      <c r="A2" s="412" t="s">
        <v>199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4"/>
    </row>
    <row r="3" spans="1:24" ht="15.75" thickBot="1" x14ac:dyDescent="0.3">
      <c r="A3" s="394" t="s">
        <v>389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6"/>
    </row>
    <row r="4" spans="1:24" x14ac:dyDescent="0.25">
      <c r="A4" s="419" t="s">
        <v>47</v>
      </c>
      <c r="B4" s="385" t="s">
        <v>24</v>
      </c>
      <c r="C4" s="415" t="s">
        <v>200</v>
      </c>
      <c r="D4" s="417" t="s">
        <v>201</v>
      </c>
      <c r="E4" s="403" t="s">
        <v>25</v>
      </c>
      <c r="F4" s="404"/>
      <c r="G4" s="405"/>
      <c r="H4" s="406" t="s">
        <v>26</v>
      </c>
      <c r="I4" s="404"/>
      <c r="J4" s="405"/>
      <c r="K4" s="406" t="s">
        <v>27</v>
      </c>
      <c r="L4" s="404"/>
      <c r="M4" s="405"/>
      <c r="N4" s="406" t="s">
        <v>28</v>
      </c>
      <c r="O4" s="407"/>
      <c r="P4" s="408"/>
      <c r="Q4" s="406" t="s">
        <v>29</v>
      </c>
      <c r="R4" s="407"/>
      <c r="S4" s="408"/>
      <c r="T4" s="406" t="s">
        <v>30</v>
      </c>
      <c r="U4" s="407"/>
      <c r="V4" s="408"/>
      <c r="W4" s="397" t="s">
        <v>31</v>
      </c>
      <c r="X4" s="399" t="s">
        <v>32</v>
      </c>
    </row>
    <row r="5" spans="1:24" ht="15.75" thickBot="1" x14ac:dyDescent="0.3">
      <c r="A5" s="420"/>
      <c r="B5" s="386"/>
      <c r="C5" s="416"/>
      <c r="D5" s="418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398"/>
      <c r="X5" s="400"/>
    </row>
    <row r="6" spans="1:24" x14ac:dyDescent="0.25">
      <c r="A6" s="300" t="s">
        <v>193</v>
      </c>
      <c r="B6" s="350" t="s">
        <v>213</v>
      </c>
      <c r="C6" s="103" t="s">
        <v>212</v>
      </c>
      <c r="D6" s="103" t="s">
        <v>211</v>
      </c>
      <c r="E6" s="111">
        <v>2</v>
      </c>
      <c r="F6" s="112" t="s">
        <v>33</v>
      </c>
      <c r="G6" s="64">
        <v>3</v>
      </c>
      <c r="H6" s="111">
        <v>2</v>
      </c>
      <c r="I6" s="112" t="s">
        <v>33</v>
      </c>
      <c r="J6" s="64">
        <v>3</v>
      </c>
      <c r="K6" s="111">
        <v>2</v>
      </c>
      <c r="L6" s="112" t="s">
        <v>33</v>
      </c>
      <c r="M6" s="64">
        <v>3</v>
      </c>
      <c r="N6" s="111">
        <v>2</v>
      </c>
      <c r="O6" s="112" t="s">
        <v>33</v>
      </c>
      <c r="P6" s="65">
        <v>3</v>
      </c>
      <c r="Q6" s="111">
        <v>2</v>
      </c>
      <c r="R6" s="112" t="s">
        <v>33</v>
      </c>
      <c r="S6" s="64">
        <v>3</v>
      </c>
      <c r="T6" s="111">
        <v>2</v>
      </c>
      <c r="U6" s="112" t="s">
        <v>33</v>
      </c>
      <c r="V6" s="64">
        <v>3</v>
      </c>
      <c r="W6" s="130">
        <v>180</v>
      </c>
      <c r="X6" s="67">
        <f>G6+J6+M6+P6+S6+V6</f>
        <v>18</v>
      </c>
    </row>
    <row r="7" spans="1:24" x14ac:dyDescent="0.25">
      <c r="A7" s="301" t="s">
        <v>194</v>
      </c>
      <c r="B7" s="351" t="s">
        <v>34</v>
      </c>
      <c r="C7" s="104" t="s">
        <v>270</v>
      </c>
      <c r="D7" s="104"/>
      <c r="E7" s="100"/>
      <c r="F7" s="101"/>
      <c r="G7" s="69"/>
      <c r="H7" s="100"/>
      <c r="I7" s="101"/>
      <c r="J7" s="69"/>
      <c r="K7" s="100"/>
      <c r="L7" s="101"/>
      <c r="M7" s="69"/>
      <c r="N7" s="100"/>
      <c r="O7" s="101"/>
      <c r="P7" s="70"/>
      <c r="Q7" s="100"/>
      <c r="R7" s="101"/>
      <c r="S7" s="69"/>
      <c r="T7" s="100"/>
      <c r="U7" s="337" t="s">
        <v>209</v>
      </c>
      <c r="V7" s="69">
        <v>0</v>
      </c>
      <c r="W7" s="131"/>
      <c r="X7" s="71">
        <f t="shared" ref="X7:X27" si="0">G7+J7+M7+P7+S7+V7</f>
        <v>0</v>
      </c>
    </row>
    <row r="8" spans="1:24" x14ac:dyDescent="0.25">
      <c r="A8" s="127" t="s">
        <v>195</v>
      </c>
      <c r="B8" s="349" t="s">
        <v>222</v>
      </c>
      <c r="C8" s="61" t="s">
        <v>212</v>
      </c>
      <c r="D8" s="61" t="s">
        <v>211</v>
      </c>
      <c r="E8" s="51">
        <v>1</v>
      </c>
      <c r="F8" s="52" t="s">
        <v>33</v>
      </c>
      <c r="G8" s="50">
        <v>1</v>
      </c>
      <c r="H8" s="51">
        <v>1</v>
      </c>
      <c r="I8" s="52" t="s">
        <v>33</v>
      </c>
      <c r="J8" s="50">
        <v>1</v>
      </c>
      <c r="K8" s="51"/>
      <c r="L8" s="52"/>
      <c r="M8" s="50"/>
      <c r="N8" s="51"/>
      <c r="O8" s="52"/>
      <c r="P8" s="53"/>
      <c r="Q8" s="51"/>
      <c r="R8" s="52"/>
      <c r="S8" s="50"/>
      <c r="T8" s="51"/>
      <c r="U8" s="52"/>
      <c r="V8" s="72"/>
      <c r="W8" s="83">
        <v>30</v>
      </c>
      <c r="X8" s="73">
        <f t="shared" si="0"/>
        <v>2</v>
      </c>
    </row>
    <row r="9" spans="1:24" x14ac:dyDescent="0.25">
      <c r="A9" s="127" t="s">
        <v>196</v>
      </c>
      <c r="B9" s="349" t="s">
        <v>223</v>
      </c>
      <c r="C9" s="61" t="s">
        <v>212</v>
      </c>
      <c r="D9" s="61" t="s">
        <v>211</v>
      </c>
      <c r="E9" s="51">
        <v>2</v>
      </c>
      <c r="F9" s="52" t="s">
        <v>37</v>
      </c>
      <c r="G9" s="50">
        <v>2</v>
      </c>
      <c r="H9" s="51">
        <v>2</v>
      </c>
      <c r="I9" s="52" t="s">
        <v>37</v>
      </c>
      <c r="J9" s="50">
        <v>2</v>
      </c>
      <c r="K9" s="51">
        <v>1</v>
      </c>
      <c r="L9" s="52" t="s">
        <v>37</v>
      </c>
      <c r="M9" s="50">
        <v>1</v>
      </c>
      <c r="N9" s="51">
        <v>1</v>
      </c>
      <c r="O9" s="52" t="s">
        <v>37</v>
      </c>
      <c r="P9" s="53">
        <v>1</v>
      </c>
      <c r="Q9" s="51">
        <v>1</v>
      </c>
      <c r="R9" s="52" t="s">
        <v>37</v>
      </c>
      <c r="S9" s="53">
        <v>1</v>
      </c>
      <c r="T9" s="51"/>
      <c r="U9" s="52"/>
      <c r="V9" s="72"/>
      <c r="W9" s="86">
        <v>105</v>
      </c>
      <c r="X9" s="71">
        <f t="shared" si="0"/>
        <v>7</v>
      </c>
    </row>
    <row r="10" spans="1:24" x14ac:dyDescent="0.25">
      <c r="A10" s="125" t="s">
        <v>48</v>
      </c>
      <c r="B10" s="349" t="s">
        <v>224</v>
      </c>
      <c r="C10" s="61" t="s">
        <v>212</v>
      </c>
      <c r="D10" s="61" t="s">
        <v>211</v>
      </c>
      <c r="E10" s="51">
        <v>2</v>
      </c>
      <c r="F10" s="52" t="s">
        <v>37</v>
      </c>
      <c r="G10" s="50">
        <v>4</v>
      </c>
      <c r="H10" s="51">
        <v>2</v>
      </c>
      <c r="I10" s="52" t="s">
        <v>37</v>
      </c>
      <c r="J10" s="50">
        <v>4</v>
      </c>
      <c r="K10" s="51">
        <v>1</v>
      </c>
      <c r="L10" s="52" t="s">
        <v>37</v>
      </c>
      <c r="M10" s="50">
        <v>2</v>
      </c>
      <c r="N10" s="51">
        <v>1</v>
      </c>
      <c r="O10" s="52" t="s">
        <v>37</v>
      </c>
      <c r="P10" s="53">
        <v>2</v>
      </c>
      <c r="Q10" s="51">
        <v>1</v>
      </c>
      <c r="R10" s="52" t="s">
        <v>37</v>
      </c>
      <c r="S10" s="53">
        <v>2</v>
      </c>
      <c r="T10" s="51"/>
      <c r="U10" s="52"/>
      <c r="V10" s="72"/>
      <c r="W10" s="86">
        <v>105</v>
      </c>
      <c r="X10" s="73">
        <f t="shared" si="0"/>
        <v>14</v>
      </c>
    </row>
    <row r="11" spans="1:24" x14ac:dyDescent="0.25">
      <c r="A11" s="125" t="s">
        <v>49</v>
      </c>
      <c r="B11" s="349" t="s">
        <v>225</v>
      </c>
      <c r="C11" s="61" t="s">
        <v>212</v>
      </c>
      <c r="D11" s="61" t="s">
        <v>42</v>
      </c>
      <c r="E11" s="51"/>
      <c r="F11" s="52"/>
      <c r="G11" s="50"/>
      <c r="H11" s="51"/>
      <c r="I11" s="52"/>
      <c r="J11" s="50"/>
      <c r="K11" s="51"/>
      <c r="L11" s="52"/>
      <c r="M11" s="50"/>
      <c r="N11" s="51"/>
      <c r="O11" s="52"/>
      <c r="P11" s="53"/>
      <c r="Q11" s="51">
        <v>1</v>
      </c>
      <c r="R11" s="52" t="s">
        <v>37</v>
      </c>
      <c r="S11" s="53">
        <v>1</v>
      </c>
      <c r="T11" s="51">
        <v>2</v>
      </c>
      <c r="U11" s="52" t="s">
        <v>37</v>
      </c>
      <c r="V11" s="50">
        <v>2</v>
      </c>
      <c r="W11" s="86">
        <v>45</v>
      </c>
      <c r="X11" s="73">
        <f t="shared" si="0"/>
        <v>3</v>
      </c>
    </row>
    <row r="12" spans="1:24" ht="38.25" x14ac:dyDescent="0.25">
      <c r="A12" s="125" t="s">
        <v>50</v>
      </c>
      <c r="B12" s="47" t="s">
        <v>387</v>
      </c>
      <c r="C12" s="61" t="s">
        <v>220</v>
      </c>
      <c r="D12" s="61"/>
      <c r="E12" s="51"/>
      <c r="F12" s="52"/>
      <c r="G12" s="50"/>
      <c r="H12" s="51"/>
      <c r="I12" s="52"/>
      <c r="J12" s="50"/>
      <c r="K12" s="51"/>
      <c r="L12" s="52"/>
      <c r="M12" s="50"/>
      <c r="N12" s="51"/>
      <c r="O12" s="52"/>
      <c r="P12" s="53"/>
      <c r="Q12" s="51"/>
      <c r="R12" s="52"/>
      <c r="S12" s="53"/>
      <c r="T12" s="51"/>
      <c r="U12" s="338" t="s">
        <v>209</v>
      </c>
      <c r="V12" s="50">
        <v>0</v>
      </c>
      <c r="W12" s="86"/>
      <c r="X12" s="71">
        <f t="shared" si="0"/>
        <v>0</v>
      </c>
    </row>
    <row r="13" spans="1:24" x14ac:dyDescent="0.25">
      <c r="A13" s="125" t="s">
        <v>51</v>
      </c>
      <c r="B13" s="132" t="s">
        <v>38</v>
      </c>
      <c r="C13" s="47"/>
      <c r="D13" s="61" t="s">
        <v>211</v>
      </c>
      <c r="E13" s="51">
        <v>2</v>
      </c>
      <c r="F13" s="52" t="s">
        <v>39</v>
      </c>
      <c r="G13" s="50">
        <v>2</v>
      </c>
      <c r="H13" s="51"/>
      <c r="I13" s="52"/>
      <c r="J13" s="50"/>
      <c r="K13" s="51"/>
      <c r="L13" s="52"/>
      <c r="M13" s="50"/>
      <c r="N13" s="51"/>
      <c r="O13" s="52"/>
      <c r="P13" s="53"/>
      <c r="Q13" s="51"/>
      <c r="R13" s="52"/>
      <c r="S13" s="50"/>
      <c r="T13" s="51"/>
      <c r="U13" s="52"/>
      <c r="V13" s="50"/>
      <c r="W13" s="86">
        <v>30</v>
      </c>
      <c r="X13" s="73">
        <f t="shared" si="0"/>
        <v>2</v>
      </c>
    </row>
    <row r="14" spans="1:24" x14ac:dyDescent="0.25">
      <c r="A14" s="125" t="s">
        <v>52</v>
      </c>
      <c r="B14" s="132" t="s">
        <v>40</v>
      </c>
      <c r="C14" s="47"/>
      <c r="D14" s="61" t="s">
        <v>211</v>
      </c>
      <c r="E14" s="51"/>
      <c r="F14" s="52"/>
      <c r="G14" s="50"/>
      <c r="H14" s="51"/>
      <c r="I14" s="52"/>
      <c r="J14" s="50"/>
      <c r="K14" s="51"/>
      <c r="L14" s="52"/>
      <c r="M14" s="53"/>
      <c r="N14" s="51">
        <v>2</v>
      </c>
      <c r="O14" s="52" t="s">
        <v>39</v>
      </c>
      <c r="P14" s="53">
        <v>2</v>
      </c>
      <c r="Q14" s="51"/>
      <c r="R14" s="52"/>
      <c r="S14" s="50"/>
      <c r="T14" s="51"/>
      <c r="U14" s="52"/>
      <c r="V14" s="72"/>
      <c r="W14" s="86">
        <v>30</v>
      </c>
      <c r="X14" s="73">
        <f t="shared" si="0"/>
        <v>2</v>
      </c>
    </row>
    <row r="15" spans="1:24" ht="15.75" thickBot="1" x14ac:dyDescent="0.3">
      <c r="A15" s="126" t="s">
        <v>53</v>
      </c>
      <c r="B15" s="133" t="s">
        <v>41</v>
      </c>
      <c r="C15" s="74"/>
      <c r="D15" s="105" t="s">
        <v>211</v>
      </c>
      <c r="E15" s="93"/>
      <c r="F15" s="94"/>
      <c r="G15" s="77"/>
      <c r="H15" s="93"/>
      <c r="I15" s="94"/>
      <c r="J15" s="77"/>
      <c r="K15" s="93">
        <v>2</v>
      </c>
      <c r="L15" s="94" t="s">
        <v>39</v>
      </c>
      <c r="M15" s="77">
        <v>2</v>
      </c>
      <c r="N15" s="93"/>
      <c r="O15" s="94"/>
      <c r="P15" s="78"/>
      <c r="Q15" s="93"/>
      <c r="R15" s="94"/>
      <c r="S15" s="77"/>
      <c r="T15" s="93"/>
      <c r="U15" s="94"/>
      <c r="V15" s="79"/>
      <c r="W15" s="134">
        <v>30</v>
      </c>
      <c r="X15" s="81">
        <f t="shared" si="0"/>
        <v>2</v>
      </c>
    </row>
    <row r="16" spans="1:24" x14ac:dyDescent="0.25">
      <c r="A16" s="281" t="s">
        <v>54</v>
      </c>
      <c r="B16" s="331" t="s">
        <v>226</v>
      </c>
      <c r="C16" s="104" t="s">
        <v>212</v>
      </c>
      <c r="D16" s="176" t="s">
        <v>42</v>
      </c>
      <c r="E16" s="156">
        <v>2</v>
      </c>
      <c r="F16" s="220" t="s">
        <v>33</v>
      </c>
      <c r="G16" s="82">
        <v>7</v>
      </c>
      <c r="H16" s="156">
        <v>2</v>
      </c>
      <c r="I16" s="220" t="s">
        <v>33</v>
      </c>
      <c r="J16" s="82">
        <v>7</v>
      </c>
      <c r="K16" s="156">
        <v>2</v>
      </c>
      <c r="L16" s="220" t="s">
        <v>33</v>
      </c>
      <c r="M16" s="82">
        <v>7</v>
      </c>
      <c r="N16" s="156">
        <v>2</v>
      </c>
      <c r="O16" s="220" t="s">
        <v>33</v>
      </c>
      <c r="P16" s="82">
        <v>7</v>
      </c>
      <c r="Q16" s="156">
        <v>2</v>
      </c>
      <c r="R16" s="220" t="s">
        <v>33</v>
      </c>
      <c r="S16" s="82">
        <v>7</v>
      </c>
      <c r="T16" s="156">
        <v>2</v>
      </c>
      <c r="U16" s="220" t="s">
        <v>42</v>
      </c>
      <c r="V16" s="82">
        <v>7</v>
      </c>
      <c r="W16" s="83">
        <v>180</v>
      </c>
      <c r="X16" s="84">
        <f t="shared" si="0"/>
        <v>42</v>
      </c>
    </row>
    <row r="17" spans="1:24" x14ac:dyDescent="0.25">
      <c r="A17" s="281" t="s">
        <v>56</v>
      </c>
      <c r="B17" s="332" t="s">
        <v>2</v>
      </c>
      <c r="C17" s="104"/>
      <c r="D17" s="176" t="s">
        <v>42</v>
      </c>
      <c r="E17" s="156">
        <v>1</v>
      </c>
      <c r="F17" s="220" t="s">
        <v>37</v>
      </c>
      <c r="G17" s="82">
        <v>2</v>
      </c>
      <c r="H17" s="156">
        <v>1</v>
      </c>
      <c r="I17" s="220" t="s">
        <v>37</v>
      </c>
      <c r="J17" s="82">
        <v>2</v>
      </c>
      <c r="K17" s="156">
        <v>1</v>
      </c>
      <c r="L17" s="220" t="s">
        <v>37</v>
      </c>
      <c r="M17" s="82">
        <v>2</v>
      </c>
      <c r="N17" s="156">
        <v>1</v>
      </c>
      <c r="O17" s="220" t="s">
        <v>37</v>
      </c>
      <c r="P17" s="82">
        <v>2</v>
      </c>
      <c r="Q17" s="156">
        <v>1</v>
      </c>
      <c r="R17" s="220" t="s">
        <v>37</v>
      </c>
      <c r="S17" s="82">
        <v>2</v>
      </c>
      <c r="T17" s="156">
        <v>1</v>
      </c>
      <c r="U17" s="220" t="s">
        <v>37</v>
      </c>
      <c r="V17" s="82">
        <v>2</v>
      </c>
      <c r="W17" s="83">
        <v>90</v>
      </c>
      <c r="X17" s="84">
        <f t="shared" si="0"/>
        <v>12</v>
      </c>
    </row>
    <row r="18" spans="1:24" x14ac:dyDescent="0.25">
      <c r="A18" s="127" t="s">
        <v>55</v>
      </c>
      <c r="B18" s="349" t="s">
        <v>188</v>
      </c>
      <c r="C18" s="61"/>
      <c r="D18" s="177" t="s">
        <v>42</v>
      </c>
      <c r="E18" s="51">
        <v>1</v>
      </c>
      <c r="F18" s="52" t="s">
        <v>37</v>
      </c>
      <c r="G18" s="50">
        <v>3</v>
      </c>
      <c r="H18" s="51">
        <v>1</v>
      </c>
      <c r="I18" s="52" t="s">
        <v>37</v>
      </c>
      <c r="J18" s="50">
        <v>3</v>
      </c>
      <c r="K18" s="51">
        <v>1</v>
      </c>
      <c r="L18" s="52" t="s">
        <v>37</v>
      </c>
      <c r="M18" s="50">
        <v>3</v>
      </c>
      <c r="N18" s="51">
        <v>1</v>
      </c>
      <c r="O18" s="52" t="s">
        <v>37</v>
      </c>
      <c r="P18" s="50">
        <v>3</v>
      </c>
      <c r="Q18" s="51">
        <v>1</v>
      </c>
      <c r="R18" s="52" t="s">
        <v>37</v>
      </c>
      <c r="S18" s="50">
        <v>3</v>
      </c>
      <c r="T18" s="51">
        <v>1</v>
      </c>
      <c r="U18" s="52" t="s">
        <v>37</v>
      </c>
      <c r="V18" s="50">
        <v>3</v>
      </c>
      <c r="W18" s="86">
        <v>90</v>
      </c>
      <c r="X18" s="85">
        <f t="shared" si="0"/>
        <v>18</v>
      </c>
    </row>
    <row r="19" spans="1:24" x14ac:dyDescent="0.25">
      <c r="A19" s="281" t="s">
        <v>76</v>
      </c>
      <c r="B19" s="332" t="s">
        <v>227</v>
      </c>
      <c r="C19" s="61" t="s">
        <v>212</v>
      </c>
      <c r="D19" s="177" t="s">
        <v>42</v>
      </c>
      <c r="E19" s="295">
        <v>1</v>
      </c>
      <c r="F19" s="296" t="s">
        <v>37</v>
      </c>
      <c r="G19" s="50">
        <v>1</v>
      </c>
      <c r="H19" s="295">
        <v>1</v>
      </c>
      <c r="I19" s="296" t="s">
        <v>37</v>
      </c>
      <c r="J19" s="50">
        <v>1</v>
      </c>
      <c r="K19" s="51"/>
      <c r="L19" s="52"/>
      <c r="M19" s="50"/>
      <c r="N19" s="51"/>
      <c r="O19" s="52"/>
      <c r="P19" s="53"/>
      <c r="Q19" s="51"/>
      <c r="R19" s="52"/>
      <c r="S19" s="50"/>
      <c r="T19" s="51"/>
      <c r="U19" s="52"/>
      <c r="V19" s="50"/>
      <c r="W19" s="135">
        <v>30</v>
      </c>
      <c r="X19" s="73">
        <f t="shared" si="0"/>
        <v>2</v>
      </c>
    </row>
    <row r="20" spans="1:24" x14ac:dyDescent="0.25">
      <c r="A20" s="127" t="s">
        <v>57</v>
      </c>
      <c r="B20" s="330" t="s">
        <v>191</v>
      </c>
      <c r="C20" s="61"/>
      <c r="D20" s="177" t="s">
        <v>42</v>
      </c>
      <c r="E20" s="51">
        <v>4</v>
      </c>
      <c r="F20" s="52" t="s">
        <v>37</v>
      </c>
      <c r="G20" s="50">
        <v>4</v>
      </c>
      <c r="H20" s="51">
        <v>4</v>
      </c>
      <c r="I20" s="52" t="s">
        <v>37</v>
      </c>
      <c r="J20" s="50">
        <v>4</v>
      </c>
      <c r="K20" s="51">
        <v>4</v>
      </c>
      <c r="L20" s="52" t="s">
        <v>37</v>
      </c>
      <c r="M20" s="50">
        <v>4</v>
      </c>
      <c r="N20" s="51">
        <v>4</v>
      </c>
      <c r="O20" s="52" t="s">
        <v>37</v>
      </c>
      <c r="P20" s="53">
        <v>4</v>
      </c>
      <c r="Q20" s="51">
        <v>4</v>
      </c>
      <c r="R20" s="52" t="s">
        <v>37</v>
      </c>
      <c r="S20" s="50">
        <v>4</v>
      </c>
      <c r="T20" s="51">
        <v>4</v>
      </c>
      <c r="U20" s="52" t="s">
        <v>37</v>
      </c>
      <c r="V20" s="50">
        <v>4</v>
      </c>
      <c r="W20" s="135">
        <f>15*(E20+H20+K20+N20+Q20+T20)</f>
        <v>360</v>
      </c>
      <c r="X20" s="73">
        <f t="shared" si="0"/>
        <v>24</v>
      </c>
    </row>
    <row r="21" spans="1:24" x14ac:dyDescent="0.25">
      <c r="A21" s="281" t="s">
        <v>58</v>
      </c>
      <c r="B21" s="332" t="s">
        <v>62</v>
      </c>
      <c r="C21" s="61" t="s">
        <v>212</v>
      </c>
      <c r="D21" s="177" t="s">
        <v>211</v>
      </c>
      <c r="E21" s="295">
        <v>1</v>
      </c>
      <c r="F21" s="296" t="s">
        <v>33</v>
      </c>
      <c r="G21" s="136">
        <v>1</v>
      </c>
      <c r="H21" s="295">
        <v>1</v>
      </c>
      <c r="I21" s="296" t="s">
        <v>33</v>
      </c>
      <c r="J21" s="136">
        <v>1</v>
      </c>
      <c r="K21" s="295">
        <v>1</v>
      </c>
      <c r="L21" s="296" t="s">
        <v>33</v>
      </c>
      <c r="M21" s="136">
        <v>1</v>
      </c>
      <c r="N21" s="51"/>
      <c r="O21" s="52"/>
      <c r="P21" s="136"/>
      <c r="Q21" s="51"/>
      <c r="R21" s="52"/>
      <c r="S21" s="136"/>
      <c r="T21" s="51"/>
      <c r="U21" s="52"/>
      <c r="V21" s="136"/>
      <c r="W21" s="135">
        <f t="shared" ref="W21:W25" si="1">15*(E21+H21+K21+N21+Q21+T21)</f>
        <v>45</v>
      </c>
      <c r="X21" s="73">
        <f t="shared" si="0"/>
        <v>3</v>
      </c>
    </row>
    <row r="22" spans="1:24" x14ac:dyDescent="0.25">
      <c r="A22" s="281" t="s">
        <v>59</v>
      </c>
      <c r="B22" s="332" t="s">
        <v>43</v>
      </c>
      <c r="C22" s="61"/>
      <c r="D22" s="177" t="s">
        <v>42</v>
      </c>
      <c r="E22" s="295">
        <v>1</v>
      </c>
      <c r="F22" s="296" t="s">
        <v>42</v>
      </c>
      <c r="G22" s="136">
        <v>1</v>
      </c>
      <c r="H22" s="295">
        <v>1</v>
      </c>
      <c r="I22" s="296" t="s">
        <v>42</v>
      </c>
      <c r="J22" s="136">
        <v>1</v>
      </c>
      <c r="K22" s="295"/>
      <c r="L22" s="296"/>
      <c r="M22" s="136"/>
      <c r="N22" s="51"/>
      <c r="O22" s="52"/>
      <c r="P22" s="136"/>
      <c r="Q22" s="51"/>
      <c r="R22" s="52"/>
      <c r="S22" s="136"/>
      <c r="T22" s="51"/>
      <c r="U22" s="52"/>
      <c r="V22" s="136"/>
      <c r="W22" s="135">
        <f t="shared" si="1"/>
        <v>30</v>
      </c>
      <c r="X22" s="73">
        <f t="shared" si="0"/>
        <v>2</v>
      </c>
    </row>
    <row r="23" spans="1:24" x14ac:dyDescent="0.25">
      <c r="A23" s="281" t="s">
        <v>60</v>
      </c>
      <c r="B23" s="332" t="s">
        <v>192</v>
      </c>
      <c r="C23" s="61"/>
      <c r="D23" s="177" t="s">
        <v>42</v>
      </c>
      <c r="E23" s="295"/>
      <c r="F23" s="296"/>
      <c r="G23" s="136"/>
      <c r="H23" s="295"/>
      <c r="I23" s="296"/>
      <c r="J23" s="136"/>
      <c r="K23" s="295">
        <v>1</v>
      </c>
      <c r="L23" s="296" t="s">
        <v>42</v>
      </c>
      <c r="M23" s="136">
        <v>1</v>
      </c>
      <c r="N23" s="295">
        <v>1</v>
      </c>
      <c r="O23" s="296" t="s">
        <v>42</v>
      </c>
      <c r="P23" s="136">
        <v>1</v>
      </c>
      <c r="Q23" s="51"/>
      <c r="R23" s="52"/>
      <c r="S23" s="136"/>
      <c r="T23" s="51"/>
      <c r="U23" s="52"/>
      <c r="V23" s="136"/>
      <c r="W23" s="135">
        <f t="shared" si="1"/>
        <v>30</v>
      </c>
      <c r="X23" s="73">
        <f t="shared" si="0"/>
        <v>2</v>
      </c>
    </row>
    <row r="24" spans="1:24" ht="25.5" x14ac:dyDescent="0.25">
      <c r="A24" s="281" t="s">
        <v>61</v>
      </c>
      <c r="B24" s="332" t="s">
        <v>63</v>
      </c>
      <c r="C24" s="104" t="s">
        <v>273</v>
      </c>
      <c r="D24" s="177" t="s">
        <v>211</v>
      </c>
      <c r="E24" s="295"/>
      <c r="F24" s="296"/>
      <c r="G24" s="136"/>
      <c r="H24" s="295"/>
      <c r="I24" s="296"/>
      <c r="J24" s="136"/>
      <c r="K24" s="295"/>
      <c r="L24" s="296"/>
      <c r="M24" s="136"/>
      <c r="N24" s="295">
        <v>1</v>
      </c>
      <c r="O24" s="296" t="s">
        <v>33</v>
      </c>
      <c r="P24" s="136">
        <v>1</v>
      </c>
      <c r="Q24" s="295">
        <v>1</v>
      </c>
      <c r="R24" s="296" t="s">
        <v>33</v>
      </c>
      <c r="S24" s="136">
        <v>1</v>
      </c>
      <c r="T24" s="295">
        <v>1</v>
      </c>
      <c r="U24" s="296" t="s">
        <v>33</v>
      </c>
      <c r="V24" s="136">
        <v>1</v>
      </c>
      <c r="W24" s="135">
        <f t="shared" si="1"/>
        <v>45</v>
      </c>
      <c r="X24" s="73">
        <f t="shared" si="0"/>
        <v>3</v>
      </c>
    </row>
    <row r="25" spans="1:24" ht="24" thickBot="1" x14ac:dyDescent="0.3">
      <c r="A25" s="123" t="s">
        <v>204</v>
      </c>
      <c r="B25" s="336" t="s">
        <v>208</v>
      </c>
      <c r="C25" s="105"/>
      <c r="D25" s="178" t="s">
        <v>42</v>
      </c>
      <c r="E25" s="93"/>
      <c r="F25" s="94"/>
      <c r="G25" s="95"/>
      <c r="H25" s="93"/>
      <c r="I25" s="94"/>
      <c r="J25" s="95"/>
      <c r="K25" s="93">
        <v>4</v>
      </c>
      <c r="L25" s="94" t="s">
        <v>42</v>
      </c>
      <c r="M25" s="95">
        <v>2</v>
      </c>
      <c r="N25" s="93">
        <v>4</v>
      </c>
      <c r="O25" s="94" t="s">
        <v>42</v>
      </c>
      <c r="P25" s="95">
        <v>2</v>
      </c>
      <c r="Q25" s="75"/>
      <c r="R25" s="76"/>
      <c r="S25" s="95"/>
      <c r="T25" s="93"/>
      <c r="U25" s="94"/>
      <c r="V25" s="95"/>
      <c r="W25" s="137">
        <f t="shared" si="1"/>
        <v>120</v>
      </c>
      <c r="X25" s="81">
        <f t="shared" si="0"/>
        <v>4</v>
      </c>
    </row>
    <row r="26" spans="1:24" x14ac:dyDescent="0.25">
      <c r="A26" s="34" t="s">
        <v>307</v>
      </c>
      <c r="B26" s="327" t="s">
        <v>205</v>
      </c>
      <c r="C26" s="171"/>
      <c r="D26" s="175" t="s">
        <v>81</v>
      </c>
      <c r="E26" s="138"/>
      <c r="F26" s="139"/>
      <c r="G26" s="50"/>
      <c r="H26" s="51"/>
      <c r="I26" s="52"/>
      <c r="J26" s="50"/>
      <c r="K26" s="138"/>
      <c r="L26" s="139"/>
      <c r="M26" s="50"/>
      <c r="N26" s="51"/>
      <c r="O26" s="52"/>
      <c r="P26" s="50"/>
      <c r="Q26" s="51">
        <v>0</v>
      </c>
      <c r="R26" s="52" t="s">
        <v>42</v>
      </c>
      <c r="S26" s="50">
        <v>3</v>
      </c>
      <c r="T26" s="51">
        <v>0</v>
      </c>
      <c r="U26" s="52" t="s">
        <v>42</v>
      </c>
      <c r="V26" s="50">
        <v>3</v>
      </c>
      <c r="W26" s="140"/>
      <c r="X26" s="62">
        <f t="shared" si="0"/>
        <v>6</v>
      </c>
    </row>
    <row r="27" spans="1:24" ht="15.75" thickBot="1" x14ac:dyDescent="0.3">
      <c r="A27" s="125"/>
      <c r="B27" s="346" t="s">
        <v>207</v>
      </c>
      <c r="C27" s="172"/>
      <c r="D27" s="179"/>
      <c r="E27" s="141"/>
      <c r="F27" s="142"/>
      <c r="G27" s="77"/>
      <c r="H27" s="141"/>
      <c r="I27" s="142"/>
      <c r="J27" s="77"/>
      <c r="K27" s="141"/>
      <c r="L27" s="142"/>
      <c r="M27" s="77">
        <v>2</v>
      </c>
      <c r="N27" s="141"/>
      <c r="O27" s="142"/>
      <c r="P27" s="77">
        <v>2</v>
      </c>
      <c r="Q27" s="93"/>
      <c r="R27" s="94"/>
      <c r="S27" s="77">
        <v>3</v>
      </c>
      <c r="T27" s="93"/>
      <c r="U27" s="94"/>
      <c r="V27" s="77">
        <v>5</v>
      </c>
      <c r="W27" s="143"/>
      <c r="X27" s="96">
        <f t="shared" si="0"/>
        <v>12</v>
      </c>
    </row>
    <row r="28" spans="1:24" ht="15.75" thickBot="1" x14ac:dyDescent="0.3">
      <c r="A28" s="360" t="s">
        <v>388</v>
      </c>
      <c r="B28" s="74" t="s">
        <v>45</v>
      </c>
      <c r="C28" s="146"/>
      <c r="D28" s="256" t="s">
        <v>42</v>
      </c>
      <c r="E28" s="144">
        <v>1</v>
      </c>
      <c r="F28" s="113" t="s">
        <v>237</v>
      </c>
      <c r="G28" s="145"/>
      <c r="H28" s="144">
        <v>1</v>
      </c>
      <c r="I28" s="113" t="s">
        <v>237</v>
      </c>
      <c r="J28" s="145"/>
      <c r="K28" s="144"/>
      <c r="L28" s="113"/>
      <c r="M28" s="145"/>
      <c r="N28" s="144"/>
      <c r="O28" s="113"/>
      <c r="P28" s="145"/>
      <c r="Q28" s="144"/>
      <c r="R28" s="113"/>
      <c r="S28" s="145"/>
      <c r="T28" s="144"/>
      <c r="U28" s="113"/>
      <c r="V28" s="145"/>
      <c r="W28" s="110">
        <f>15*(E28+H28+K28+N28+Q28+T28)</f>
        <v>30</v>
      </c>
      <c r="X28" s="109">
        <f>G28+J28+M28+P28+S28+V28</f>
        <v>0</v>
      </c>
    </row>
    <row r="29" spans="1:24" s="60" customFormat="1" ht="26.25" thickBot="1" x14ac:dyDescent="0.3">
      <c r="A29" s="313"/>
      <c r="B29" s="74" t="s">
        <v>385</v>
      </c>
      <c r="C29" s="104" t="s">
        <v>228</v>
      </c>
      <c r="D29" s="105"/>
      <c r="E29" s="93"/>
      <c r="F29" s="94"/>
      <c r="G29" s="77"/>
      <c r="H29" s="93"/>
      <c r="I29" s="94"/>
      <c r="J29" s="77"/>
      <c r="K29" s="93"/>
      <c r="L29" s="94"/>
      <c r="M29" s="77"/>
      <c r="N29" s="93"/>
      <c r="O29" s="94"/>
      <c r="P29" s="78"/>
      <c r="Q29" s="93"/>
      <c r="R29" s="94"/>
      <c r="S29" s="78"/>
      <c r="T29" s="93"/>
      <c r="U29" s="94" t="s">
        <v>218</v>
      </c>
      <c r="V29" s="77">
        <v>0</v>
      </c>
      <c r="W29" s="96">
        <f t="shared" ref="W29" si="2">15*(E29+H29+K29+N29+Q29+T29)</f>
        <v>0</v>
      </c>
      <c r="X29" s="81">
        <f t="shared" ref="X29" si="3">SUM(G29+J29+M29+P29+S29+V29)</f>
        <v>0</v>
      </c>
    </row>
    <row r="30" spans="1:24" ht="15.75" thickBot="1" x14ac:dyDescent="0.3">
      <c r="A30" s="128"/>
      <c r="B30" s="124" t="s">
        <v>46</v>
      </c>
      <c r="C30" s="129"/>
      <c r="D30" s="364"/>
      <c r="E30" s="365">
        <f>SUM(E6:E28)</f>
        <v>21</v>
      </c>
      <c r="F30" s="366"/>
      <c r="G30" s="367">
        <f>SUM(G6:G27)</f>
        <v>31</v>
      </c>
      <c r="H30" s="365">
        <f>SUM(H6:H28)</f>
        <v>19</v>
      </c>
      <c r="I30" s="366"/>
      <c r="J30" s="367">
        <f>SUM(J6:J27)</f>
        <v>29</v>
      </c>
      <c r="K30" s="365">
        <f>SUM(K6:K28)</f>
        <v>20</v>
      </c>
      <c r="L30" s="366"/>
      <c r="M30" s="367">
        <f>SUM(M6:M27)</f>
        <v>30</v>
      </c>
      <c r="N30" s="365">
        <f>SUM(N6:N28)</f>
        <v>20</v>
      </c>
      <c r="O30" s="366"/>
      <c r="P30" s="367">
        <f>SUM(P6:P27)</f>
        <v>30</v>
      </c>
      <c r="Q30" s="365">
        <f>SUM(Q6:Q28)</f>
        <v>14</v>
      </c>
      <c r="R30" s="366"/>
      <c r="S30" s="367">
        <f>SUM(S6:S27)</f>
        <v>30</v>
      </c>
      <c r="T30" s="365">
        <f>SUM(T6:T28)</f>
        <v>13</v>
      </c>
      <c r="U30" s="366"/>
      <c r="V30" s="368">
        <f>SUM(V6:V27)</f>
        <v>30</v>
      </c>
      <c r="W30" s="369">
        <f>SUM(W6:W28)</f>
        <v>1605</v>
      </c>
      <c r="X30" s="370">
        <f>SUM(X6:X27)</f>
        <v>180</v>
      </c>
    </row>
    <row r="32" spans="1:24" x14ac:dyDescent="0.25">
      <c r="A32" s="174" t="s">
        <v>229</v>
      </c>
    </row>
    <row r="33" spans="1:20" x14ac:dyDescent="0.25">
      <c r="A33" s="174" t="s">
        <v>232</v>
      </c>
      <c r="O33" s="181" t="s">
        <v>230</v>
      </c>
      <c r="P33" s="174"/>
      <c r="T33" s="174" t="s">
        <v>231</v>
      </c>
    </row>
    <row r="34" spans="1:20" x14ac:dyDescent="0.25">
      <c r="A34" s="57" t="s">
        <v>266</v>
      </c>
      <c r="D34"/>
      <c r="E34" s="174"/>
      <c r="O34" s="181" t="s">
        <v>239</v>
      </c>
      <c r="P34" s="174"/>
      <c r="T34" s="174" t="s">
        <v>235</v>
      </c>
    </row>
    <row r="35" spans="1:20" x14ac:dyDescent="0.25">
      <c r="A35" s="57" t="s">
        <v>245</v>
      </c>
      <c r="D35"/>
      <c r="E35" s="174"/>
      <c r="O35" s="181" t="s">
        <v>240</v>
      </c>
      <c r="P35" s="57"/>
      <c r="T35" s="57" t="s">
        <v>233</v>
      </c>
    </row>
    <row r="36" spans="1:20" x14ac:dyDescent="0.25">
      <c r="A36" s="57" t="s">
        <v>234</v>
      </c>
      <c r="D36"/>
      <c r="E36" s="57"/>
      <c r="O36" s="181" t="s">
        <v>241</v>
      </c>
      <c r="P36" s="57"/>
      <c r="T36" s="174" t="s">
        <v>238</v>
      </c>
    </row>
    <row r="37" spans="1:20" x14ac:dyDescent="0.25">
      <c r="A37" s="58" t="s">
        <v>267</v>
      </c>
      <c r="D37" s="57"/>
      <c r="E37" s="57"/>
      <c r="J37" s="57"/>
      <c r="K37" s="57"/>
      <c r="L37" s="57"/>
      <c r="M37" s="57"/>
      <c r="N37" s="57"/>
      <c r="P37" s="57"/>
      <c r="T37" s="174" t="s">
        <v>236</v>
      </c>
    </row>
    <row r="38" spans="1:20" x14ac:dyDescent="0.25">
      <c r="T38" s="174" t="s">
        <v>246</v>
      </c>
    </row>
    <row r="39" spans="1:20" x14ac:dyDescent="0.25">
      <c r="A39" s="173" t="s">
        <v>243</v>
      </c>
    </row>
    <row r="40" spans="1:20" x14ac:dyDescent="0.25">
      <c r="A40" s="57" t="s">
        <v>248</v>
      </c>
      <c r="D40"/>
      <c r="E40" s="57"/>
      <c r="N40" s="174"/>
    </row>
    <row r="41" spans="1:20" x14ac:dyDescent="0.25">
      <c r="A41" s="57" t="s">
        <v>249</v>
      </c>
      <c r="B41" s="57"/>
      <c r="C41" s="57"/>
      <c r="N41" s="174"/>
    </row>
    <row r="42" spans="1:20" x14ac:dyDescent="0.25">
      <c r="A42" s="57" t="s">
        <v>202</v>
      </c>
      <c r="B42" s="57"/>
      <c r="C42" s="57"/>
      <c r="N42" s="57"/>
    </row>
    <row r="43" spans="1:20" x14ac:dyDescent="0.25">
      <c r="A43" s="57" t="s">
        <v>203</v>
      </c>
      <c r="B43" s="57"/>
      <c r="C43" s="57"/>
      <c r="M43" s="57"/>
      <c r="N43" s="57"/>
    </row>
    <row r="44" spans="1:20" x14ac:dyDescent="0.25">
      <c r="A44" s="59" t="s">
        <v>219</v>
      </c>
      <c r="B44" s="57"/>
      <c r="C44" s="57"/>
      <c r="M44" s="57"/>
      <c r="N44" s="57"/>
    </row>
    <row r="45" spans="1:20" x14ac:dyDescent="0.25">
      <c r="B45" s="57"/>
      <c r="C45" s="57"/>
      <c r="D45" s="180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</row>
  </sheetData>
  <mergeCells count="15">
    <mergeCell ref="Q4:S4"/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45"/>
  <sheetViews>
    <sheetView zoomScaleNormal="100" workbookViewId="0">
      <selection activeCell="B12" sqref="B12"/>
    </sheetView>
  </sheetViews>
  <sheetFormatPr defaultRowHeight="15" x14ac:dyDescent="0.25"/>
  <cols>
    <col min="1" max="1" width="17.7109375" customWidth="1"/>
    <col min="2" max="2" width="40.85546875" customWidth="1"/>
    <col min="3" max="3" width="16.140625" customWidth="1"/>
    <col min="4" max="4" width="9.140625" customWidth="1"/>
    <col min="5" max="24" width="4.85546875" customWidth="1"/>
  </cols>
  <sheetData>
    <row r="1" spans="1:24" ht="15.75" customHeight="1" thickBot="1" x14ac:dyDescent="0.3">
      <c r="A1" s="421" t="s">
        <v>259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3"/>
    </row>
    <row r="2" spans="1:24" ht="15.75" thickBot="1" x14ac:dyDescent="0.3">
      <c r="A2" s="424" t="s">
        <v>199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6"/>
    </row>
    <row r="3" spans="1:24" ht="15.75" thickBot="1" x14ac:dyDescent="0.3">
      <c r="A3" s="394" t="s">
        <v>389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6"/>
    </row>
    <row r="4" spans="1:24" x14ac:dyDescent="0.25">
      <c r="A4" s="401" t="s">
        <v>47</v>
      </c>
      <c r="B4" s="385" t="s">
        <v>24</v>
      </c>
      <c r="C4" s="383" t="s">
        <v>200</v>
      </c>
      <c r="D4" s="387" t="s">
        <v>201</v>
      </c>
      <c r="E4" s="403" t="s">
        <v>25</v>
      </c>
      <c r="F4" s="404"/>
      <c r="G4" s="405"/>
      <c r="H4" s="406" t="s">
        <v>26</v>
      </c>
      <c r="I4" s="404"/>
      <c r="J4" s="405"/>
      <c r="K4" s="406" t="s">
        <v>27</v>
      </c>
      <c r="L4" s="404"/>
      <c r="M4" s="405"/>
      <c r="N4" s="406" t="s">
        <v>28</v>
      </c>
      <c r="O4" s="407"/>
      <c r="P4" s="408"/>
      <c r="Q4" s="406" t="s">
        <v>29</v>
      </c>
      <c r="R4" s="407"/>
      <c r="S4" s="408"/>
      <c r="T4" s="406" t="s">
        <v>30</v>
      </c>
      <c r="U4" s="407"/>
      <c r="V4" s="408"/>
      <c r="W4" s="397" t="s">
        <v>31</v>
      </c>
      <c r="X4" s="399" t="s">
        <v>32</v>
      </c>
    </row>
    <row r="5" spans="1:24" ht="15.75" thickBot="1" x14ac:dyDescent="0.3">
      <c r="A5" s="402"/>
      <c r="B5" s="386"/>
      <c r="C5" s="384"/>
      <c r="D5" s="387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398"/>
      <c r="X5" s="400"/>
    </row>
    <row r="6" spans="1:24" x14ac:dyDescent="0.25">
      <c r="A6" s="182" t="s">
        <v>193</v>
      </c>
      <c r="B6" s="334" t="s">
        <v>213</v>
      </c>
      <c r="C6" s="103" t="s">
        <v>212</v>
      </c>
      <c r="D6" s="103" t="s">
        <v>211</v>
      </c>
      <c r="E6" s="111">
        <v>2</v>
      </c>
      <c r="F6" s="112" t="s">
        <v>33</v>
      </c>
      <c r="G6" s="64">
        <v>3</v>
      </c>
      <c r="H6" s="111">
        <v>2</v>
      </c>
      <c r="I6" s="112" t="s">
        <v>33</v>
      </c>
      <c r="J6" s="64">
        <v>3</v>
      </c>
      <c r="K6" s="111">
        <v>2</v>
      </c>
      <c r="L6" s="112" t="s">
        <v>33</v>
      </c>
      <c r="M6" s="64">
        <v>3</v>
      </c>
      <c r="N6" s="111">
        <v>2</v>
      </c>
      <c r="O6" s="112" t="s">
        <v>33</v>
      </c>
      <c r="P6" s="65">
        <v>3</v>
      </c>
      <c r="Q6" s="111">
        <v>2</v>
      </c>
      <c r="R6" s="112" t="s">
        <v>33</v>
      </c>
      <c r="S6" s="65">
        <v>3</v>
      </c>
      <c r="T6" s="111">
        <v>2</v>
      </c>
      <c r="U6" s="101" t="s">
        <v>33</v>
      </c>
      <c r="V6" s="65">
        <v>3</v>
      </c>
      <c r="W6" s="130">
        <v>180</v>
      </c>
      <c r="X6" s="67">
        <f>G6+J6+M6+P6+S6+V6</f>
        <v>18</v>
      </c>
    </row>
    <row r="7" spans="1:24" x14ac:dyDescent="0.25">
      <c r="A7" s="183" t="s">
        <v>194</v>
      </c>
      <c r="B7" s="348" t="s">
        <v>34</v>
      </c>
      <c r="C7" s="104" t="s">
        <v>270</v>
      </c>
      <c r="D7" s="104"/>
      <c r="E7" s="100"/>
      <c r="F7" s="101"/>
      <c r="G7" s="69"/>
      <c r="H7" s="100"/>
      <c r="I7" s="101"/>
      <c r="J7" s="69"/>
      <c r="K7" s="100"/>
      <c r="L7" s="101"/>
      <c r="M7" s="69"/>
      <c r="N7" s="100"/>
      <c r="O7" s="101"/>
      <c r="P7" s="70"/>
      <c r="Q7" s="51"/>
      <c r="R7" s="52"/>
      <c r="S7" s="69"/>
      <c r="T7" s="100"/>
      <c r="U7" s="338" t="s">
        <v>209</v>
      </c>
      <c r="V7" s="69">
        <v>0</v>
      </c>
      <c r="W7" s="131"/>
      <c r="X7" s="71">
        <f t="shared" ref="X7:X12" si="0">G7+J7+M7+P7+S7+V7</f>
        <v>0</v>
      </c>
    </row>
    <row r="8" spans="1:24" x14ac:dyDescent="0.25">
      <c r="A8" s="32" t="s">
        <v>195</v>
      </c>
      <c r="B8" s="330" t="s">
        <v>222</v>
      </c>
      <c r="C8" s="61" t="s">
        <v>212</v>
      </c>
      <c r="D8" s="61" t="s">
        <v>211</v>
      </c>
      <c r="E8" s="51">
        <v>1</v>
      </c>
      <c r="F8" s="52" t="s">
        <v>33</v>
      </c>
      <c r="G8" s="50">
        <v>1</v>
      </c>
      <c r="H8" s="51">
        <v>1</v>
      </c>
      <c r="I8" s="52" t="s">
        <v>33</v>
      </c>
      <c r="J8" s="50">
        <v>1</v>
      </c>
      <c r="K8" s="51"/>
      <c r="L8" s="52"/>
      <c r="M8" s="50"/>
      <c r="N8" s="51"/>
      <c r="O8" s="52"/>
      <c r="P8" s="53"/>
      <c r="Q8" s="51"/>
      <c r="R8" s="52"/>
      <c r="S8" s="50"/>
      <c r="T8" s="51"/>
      <c r="U8" s="52"/>
      <c r="V8" s="72"/>
      <c r="W8" s="83">
        <v>30</v>
      </c>
      <c r="X8" s="71">
        <f t="shared" si="0"/>
        <v>2</v>
      </c>
    </row>
    <row r="9" spans="1:24" x14ac:dyDescent="0.25">
      <c r="A9" s="32" t="s">
        <v>196</v>
      </c>
      <c r="B9" s="330" t="s">
        <v>223</v>
      </c>
      <c r="C9" s="61" t="s">
        <v>212</v>
      </c>
      <c r="D9" s="61" t="s">
        <v>211</v>
      </c>
      <c r="E9" s="51">
        <v>2</v>
      </c>
      <c r="F9" s="52" t="s">
        <v>37</v>
      </c>
      <c r="G9" s="50">
        <v>2</v>
      </c>
      <c r="H9" s="51">
        <v>2</v>
      </c>
      <c r="I9" s="52" t="s">
        <v>37</v>
      </c>
      <c r="J9" s="50">
        <v>2</v>
      </c>
      <c r="K9" s="51">
        <v>1</v>
      </c>
      <c r="L9" s="52" t="s">
        <v>37</v>
      </c>
      <c r="M9" s="50">
        <v>1</v>
      </c>
      <c r="N9" s="51">
        <v>1</v>
      </c>
      <c r="O9" s="52" t="s">
        <v>37</v>
      </c>
      <c r="P9" s="53">
        <v>1</v>
      </c>
      <c r="Q9" s="51">
        <v>1</v>
      </c>
      <c r="R9" s="52" t="s">
        <v>37</v>
      </c>
      <c r="S9" s="53">
        <v>1</v>
      </c>
      <c r="T9" s="51"/>
      <c r="U9" s="52"/>
      <c r="V9" s="72"/>
      <c r="W9" s="86">
        <v>105</v>
      </c>
      <c r="X9" s="73">
        <f t="shared" si="0"/>
        <v>7</v>
      </c>
    </row>
    <row r="10" spans="1:24" x14ac:dyDescent="0.25">
      <c r="A10" s="23" t="s">
        <v>48</v>
      </c>
      <c r="B10" s="330" t="s">
        <v>215</v>
      </c>
      <c r="C10" s="61" t="s">
        <v>212</v>
      </c>
      <c r="D10" s="61" t="s">
        <v>211</v>
      </c>
      <c r="E10" s="51">
        <v>2</v>
      </c>
      <c r="F10" s="52" t="s">
        <v>37</v>
      </c>
      <c r="G10" s="50">
        <v>4</v>
      </c>
      <c r="H10" s="51">
        <v>2</v>
      </c>
      <c r="I10" s="52" t="s">
        <v>37</v>
      </c>
      <c r="J10" s="50">
        <v>4</v>
      </c>
      <c r="K10" s="51">
        <v>1</v>
      </c>
      <c r="L10" s="52" t="s">
        <v>37</v>
      </c>
      <c r="M10" s="50">
        <v>2</v>
      </c>
      <c r="N10" s="51">
        <v>1</v>
      </c>
      <c r="O10" s="52" t="s">
        <v>37</v>
      </c>
      <c r="P10" s="53">
        <v>2</v>
      </c>
      <c r="Q10" s="51">
        <v>1</v>
      </c>
      <c r="R10" s="52" t="s">
        <v>37</v>
      </c>
      <c r="S10" s="53">
        <v>2</v>
      </c>
      <c r="T10" s="51"/>
      <c r="U10" s="52"/>
      <c r="V10" s="72"/>
      <c r="W10" s="86">
        <v>105</v>
      </c>
      <c r="X10" s="73">
        <f t="shared" si="0"/>
        <v>14</v>
      </c>
    </row>
    <row r="11" spans="1:24" x14ac:dyDescent="0.25">
      <c r="A11" s="23" t="s">
        <v>49</v>
      </c>
      <c r="B11" s="330" t="s">
        <v>225</v>
      </c>
      <c r="C11" s="61" t="s">
        <v>212</v>
      </c>
      <c r="D11" s="61" t="s">
        <v>42</v>
      </c>
      <c r="E11" s="100"/>
      <c r="F11" s="101"/>
      <c r="G11" s="50"/>
      <c r="H11" s="51"/>
      <c r="I11" s="52"/>
      <c r="J11" s="50"/>
      <c r="K11" s="51"/>
      <c r="L11" s="52"/>
      <c r="M11" s="50"/>
      <c r="N11" s="100"/>
      <c r="O11" s="101"/>
      <c r="P11" s="53"/>
      <c r="Q11" s="51">
        <v>1</v>
      </c>
      <c r="R11" s="52" t="s">
        <v>37</v>
      </c>
      <c r="S11" s="53">
        <v>1</v>
      </c>
      <c r="T11" s="51">
        <v>2</v>
      </c>
      <c r="U11" s="52" t="s">
        <v>37</v>
      </c>
      <c r="V11" s="50">
        <v>2</v>
      </c>
      <c r="W11" s="86">
        <v>45</v>
      </c>
      <c r="X11" s="73">
        <f t="shared" si="0"/>
        <v>3</v>
      </c>
    </row>
    <row r="12" spans="1:24" ht="38.25" x14ac:dyDescent="0.25">
      <c r="A12" s="23" t="s">
        <v>50</v>
      </c>
      <c r="B12" s="47" t="s">
        <v>387</v>
      </c>
      <c r="C12" s="61" t="s">
        <v>220</v>
      </c>
      <c r="D12" s="61"/>
      <c r="E12" s="51"/>
      <c r="F12" s="52"/>
      <c r="G12" s="50"/>
      <c r="H12" s="51"/>
      <c r="I12" s="52"/>
      <c r="J12" s="50"/>
      <c r="K12" s="51"/>
      <c r="L12" s="52"/>
      <c r="M12" s="50"/>
      <c r="N12" s="100"/>
      <c r="O12" s="101"/>
      <c r="P12" s="53"/>
      <c r="Q12" s="51"/>
      <c r="R12" s="52"/>
      <c r="S12" s="53"/>
      <c r="T12" s="51"/>
      <c r="U12" s="101" t="s">
        <v>209</v>
      </c>
      <c r="V12" s="50">
        <v>0</v>
      </c>
      <c r="W12" s="86"/>
      <c r="X12" s="71">
        <f t="shared" si="0"/>
        <v>0</v>
      </c>
    </row>
    <row r="13" spans="1:24" x14ac:dyDescent="0.25">
      <c r="A13" s="23" t="s">
        <v>51</v>
      </c>
      <c r="B13" s="47" t="s">
        <v>38</v>
      </c>
      <c r="C13" s="47"/>
      <c r="D13" s="61" t="s">
        <v>211</v>
      </c>
      <c r="E13" s="51">
        <v>2</v>
      </c>
      <c r="F13" s="52" t="s">
        <v>33</v>
      </c>
      <c r="G13" s="50">
        <v>2</v>
      </c>
      <c r="H13" s="51"/>
      <c r="I13" s="52"/>
      <c r="J13" s="50"/>
      <c r="K13" s="51"/>
      <c r="L13" s="52"/>
      <c r="M13" s="50"/>
      <c r="N13" s="51"/>
      <c r="O13" s="52"/>
      <c r="P13" s="50"/>
      <c r="Q13" s="51"/>
      <c r="R13" s="52"/>
      <c r="S13" s="50"/>
      <c r="T13" s="51"/>
      <c r="U13" s="52"/>
      <c r="V13" s="50"/>
      <c r="W13" s="86">
        <v>30</v>
      </c>
      <c r="X13" s="73">
        <v>2</v>
      </c>
    </row>
    <row r="14" spans="1:24" x14ac:dyDescent="0.25">
      <c r="A14" s="23" t="s">
        <v>52</v>
      </c>
      <c r="B14" s="47" t="s">
        <v>40</v>
      </c>
      <c r="C14" s="47"/>
      <c r="D14" s="61" t="s">
        <v>211</v>
      </c>
      <c r="E14" s="51"/>
      <c r="F14" s="52"/>
      <c r="G14" s="50"/>
      <c r="H14" s="51"/>
      <c r="I14" s="52"/>
      <c r="J14" s="50"/>
      <c r="K14" s="51"/>
      <c r="L14" s="52"/>
      <c r="M14" s="50"/>
      <c r="N14" s="51">
        <v>2</v>
      </c>
      <c r="O14" s="52" t="s">
        <v>33</v>
      </c>
      <c r="P14" s="50">
        <v>2</v>
      </c>
      <c r="Q14" s="51"/>
      <c r="R14" s="52"/>
      <c r="S14" s="50"/>
      <c r="T14" s="51"/>
      <c r="U14" s="52"/>
      <c r="V14" s="50"/>
      <c r="W14" s="86">
        <v>30</v>
      </c>
      <c r="X14" s="73">
        <v>2</v>
      </c>
    </row>
    <row r="15" spans="1:24" ht="15.75" thickBot="1" x14ac:dyDescent="0.3">
      <c r="A15" s="25" t="s">
        <v>53</v>
      </c>
      <c r="B15" s="133" t="s">
        <v>41</v>
      </c>
      <c r="C15" s="74"/>
      <c r="D15" s="105" t="s">
        <v>211</v>
      </c>
      <c r="E15" s="93"/>
      <c r="F15" s="94"/>
      <c r="G15" s="77"/>
      <c r="H15" s="93"/>
      <c r="I15" s="94"/>
      <c r="J15" s="77"/>
      <c r="K15" s="93">
        <v>2</v>
      </c>
      <c r="L15" s="94" t="s">
        <v>33</v>
      </c>
      <c r="M15" s="77">
        <v>2</v>
      </c>
      <c r="N15" s="93"/>
      <c r="O15" s="94"/>
      <c r="P15" s="77"/>
      <c r="Q15" s="93"/>
      <c r="R15" s="94"/>
      <c r="S15" s="77"/>
      <c r="T15" s="93"/>
      <c r="U15" s="94"/>
      <c r="V15" s="77"/>
      <c r="W15" s="134">
        <v>30</v>
      </c>
      <c r="X15" s="73">
        <v>2</v>
      </c>
    </row>
    <row r="16" spans="1:24" ht="23.25" x14ac:dyDescent="0.25">
      <c r="A16" s="302" t="s">
        <v>74</v>
      </c>
      <c r="B16" s="331" t="s">
        <v>315</v>
      </c>
      <c r="C16" s="104" t="s">
        <v>212</v>
      </c>
      <c r="D16" s="176" t="s">
        <v>42</v>
      </c>
      <c r="E16" s="303">
        <v>2</v>
      </c>
      <c r="F16" s="304" t="s">
        <v>33</v>
      </c>
      <c r="G16" s="82">
        <v>7</v>
      </c>
      <c r="H16" s="303">
        <v>2</v>
      </c>
      <c r="I16" s="304" t="s">
        <v>33</v>
      </c>
      <c r="J16" s="82">
        <v>7</v>
      </c>
      <c r="K16" s="303">
        <v>2</v>
      </c>
      <c r="L16" s="304" t="s">
        <v>33</v>
      </c>
      <c r="M16" s="82">
        <v>7</v>
      </c>
      <c r="N16" s="303">
        <v>2</v>
      </c>
      <c r="O16" s="304" t="s">
        <v>33</v>
      </c>
      <c r="P16" s="82">
        <v>7</v>
      </c>
      <c r="Q16" s="303">
        <v>2</v>
      </c>
      <c r="R16" s="304" t="s">
        <v>33</v>
      </c>
      <c r="S16" s="82">
        <v>7</v>
      </c>
      <c r="T16" s="303">
        <v>2</v>
      </c>
      <c r="U16" s="304" t="s">
        <v>42</v>
      </c>
      <c r="V16" s="82">
        <v>7</v>
      </c>
      <c r="W16" s="230">
        <f>15*(E16+H16+K16+N16+Q16+T16)</f>
        <v>180</v>
      </c>
      <c r="X16" s="231">
        <f>SUM(G16+J16+M16+P16+S16+V16)</f>
        <v>42</v>
      </c>
    </row>
    <row r="17" spans="1:24" ht="23.25" x14ac:dyDescent="0.25">
      <c r="A17" s="302" t="s">
        <v>75</v>
      </c>
      <c r="B17" s="332" t="s">
        <v>62</v>
      </c>
      <c r="C17" s="104" t="s">
        <v>212</v>
      </c>
      <c r="D17" s="176" t="s">
        <v>211</v>
      </c>
      <c r="E17" s="303">
        <v>1</v>
      </c>
      <c r="F17" s="304" t="s">
        <v>33</v>
      </c>
      <c r="G17" s="153">
        <v>1</v>
      </c>
      <c r="H17" s="303">
        <v>1</v>
      </c>
      <c r="I17" s="304" t="s">
        <v>33</v>
      </c>
      <c r="J17" s="153">
        <v>1</v>
      </c>
      <c r="K17" s="303">
        <v>1</v>
      </c>
      <c r="L17" s="304" t="s">
        <v>33</v>
      </c>
      <c r="M17" s="153">
        <v>1</v>
      </c>
      <c r="N17" s="303">
        <v>1</v>
      </c>
      <c r="O17" s="304" t="s">
        <v>33</v>
      </c>
      <c r="P17" s="153">
        <v>1</v>
      </c>
      <c r="Q17" s="303"/>
      <c r="R17" s="304"/>
      <c r="S17" s="153"/>
      <c r="T17" s="303"/>
      <c r="U17" s="304"/>
      <c r="V17" s="153"/>
      <c r="W17" s="230">
        <f t="shared" ref="W17:W19" si="1">15*(E17+H17+K17+N17+Q17+T17)</f>
        <v>60</v>
      </c>
      <c r="X17" s="217">
        <f>SUM(G17+J17+M17+P17+S17+V17)</f>
        <v>4</v>
      </c>
    </row>
    <row r="18" spans="1:24" ht="25.5" x14ac:dyDescent="0.25">
      <c r="A18" s="302" t="s">
        <v>96</v>
      </c>
      <c r="B18" s="332" t="s">
        <v>322</v>
      </c>
      <c r="C18" s="104" t="s">
        <v>272</v>
      </c>
      <c r="D18" s="104" t="s">
        <v>211</v>
      </c>
      <c r="E18" s="303"/>
      <c r="F18" s="304"/>
      <c r="G18" s="153"/>
      <c r="H18" s="303"/>
      <c r="I18" s="304"/>
      <c r="J18" s="153"/>
      <c r="K18" s="303"/>
      <c r="L18" s="304"/>
      <c r="M18" s="153"/>
      <c r="N18" s="303"/>
      <c r="O18" s="304"/>
      <c r="P18" s="153"/>
      <c r="Q18" s="303">
        <v>1</v>
      </c>
      <c r="R18" s="304" t="s">
        <v>33</v>
      </c>
      <c r="S18" s="153">
        <v>1</v>
      </c>
      <c r="T18" s="303">
        <v>1</v>
      </c>
      <c r="U18" s="304" t="s">
        <v>33</v>
      </c>
      <c r="V18" s="153">
        <v>1</v>
      </c>
      <c r="W18" s="230">
        <f t="shared" si="1"/>
        <v>30</v>
      </c>
      <c r="X18" s="217">
        <f>SUM(G18+J18+M18+P18+S18+V18)</f>
        <v>2</v>
      </c>
    </row>
    <row r="19" spans="1:24" x14ac:dyDescent="0.25">
      <c r="A19" s="32" t="s">
        <v>77</v>
      </c>
      <c r="B19" s="330" t="s">
        <v>318</v>
      </c>
      <c r="C19" s="104"/>
      <c r="D19" s="104" t="s">
        <v>42</v>
      </c>
      <c r="E19" s="100">
        <v>1</v>
      </c>
      <c r="F19" s="101" t="s">
        <v>37</v>
      </c>
      <c r="G19" s="153">
        <v>1</v>
      </c>
      <c r="H19" s="100">
        <v>1</v>
      </c>
      <c r="I19" s="101" t="s">
        <v>37</v>
      </c>
      <c r="J19" s="153">
        <v>1</v>
      </c>
      <c r="K19" s="100">
        <v>1</v>
      </c>
      <c r="L19" s="101" t="s">
        <v>37</v>
      </c>
      <c r="M19" s="153">
        <v>1</v>
      </c>
      <c r="N19" s="100">
        <v>1</v>
      </c>
      <c r="O19" s="101" t="s">
        <v>37</v>
      </c>
      <c r="P19" s="153">
        <v>1</v>
      </c>
      <c r="Q19" s="100">
        <v>1</v>
      </c>
      <c r="R19" s="101" t="s">
        <v>37</v>
      </c>
      <c r="S19" s="153">
        <v>1</v>
      </c>
      <c r="T19" s="100">
        <v>1</v>
      </c>
      <c r="U19" s="101" t="s">
        <v>37</v>
      </c>
      <c r="V19" s="153">
        <v>1</v>
      </c>
      <c r="W19" s="230">
        <f t="shared" si="1"/>
        <v>90</v>
      </c>
      <c r="X19" s="217">
        <f>SUM(G19+J19+M19+P19+S19+V19)</f>
        <v>6</v>
      </c>
    </row>
    <row r="20" spans="1:24" x14ac:dyDescent="0.25">
      <c r="A20" s="239" t="s">
        <v>90</v>
      </c>
      <c r="B20" s="330" t="s">
        <v>265</v>
      </c>
      <c r="C20" s="104"/>
      <c r="D20" s="104"/>
      <c r="E20" s="100"/>
      <c r="F20" s="101"/>
      <c r="G20" s="50"/>
      <c r="H20" s="100"/>
      <c r="I20" s="101"/>
      <c r="J20" s="50"/>
      <c r="K20" s="100"/>
      <c r="L20" s="101"/>
      <c r="M20" s="50"/>
      <c r="N20" s="100"/>
      <c r="O20" s="101"/>
      <c r="P20" s="53"/>
      <c r="Q20" s="100"/>
      <c r="R20" s="101"/>
      <c r="S20" s="50"/>
      <c r="T20" s="100"/>
      <c r="U20" s="101"/>
      <c r="V20" s="50">
        <v>4</v>
      </c>
      <c r="W20" s="230"/>
      <c r="X20" s="85">
        <v>4</v>
      </c>
    </row>
    <row r="21" spans="1:24" x14ac:dyDescent="0.25">
      <c r="A21" s="239" t="s">
        <v>78</v>
      </c>
      <c r="B21" s="330" t="s">
        <v>316</v>
      </c>
      <c r="C21" s="61"/>
      <c r="D21" s="61" t="s">
        <v>42</v>
      </c>
      <c r="E21" s="228"/>
      <c r="F21" s="229"/>
      <c r="G21" s="153"/>
      <c r="H21" s="228"/>
      <c r="I21" s="229"/>
      <c r="J21" s="153"/>
      <c r="K21" s="51">
        <v>4</v>
      </c>
      <c r="L21" s="52" t="s">
        <v>37</v>
      </c>
      <c r="M21" s="153">
        <v>4</v>
      </c>
      <c r="N21" s="51">
        <v>4</v>
      </c>
      <c r="O21" s="52" t="s">
        <v>37</v>
      </c>
      <c r="P21" s="153">
        <v>4</v>
      </c>
      <c r="Q21" s="51">
        <v>4</v>
      </c>
      <c r="R21" s="52" t="s">
        <v>37</v>
      </c>
      <c r="S21" s="153">
        <v>4</v>
      </c>
      <c r="T21" s="51">
        <v>4</v>
      </c>
      <c r="U21" s="52" t="s">
        <v>37</v>
      </c>
      <c r="V21" s="153">
        <v>4</v>
      </c>
      <c r="W21" s="157">
        <f>15*(E21+H21+K21+N21+Q21+T21)</f>
        <v>240</v>
      </c>
      <c r="X21" s="217">
        <f>M21+P21+S21+V21</f>
        <v>16</v>
      </c>
    </row>
    <row r="22" spans="1:24" x14ac:dyDescent="0.25">
      <c r="A22" s="239" t="s">
        <v>55</v>
      </c>
      <c r="B22" s="330" t="s">
        <v>319</v>
      </c>
      <c r="C22" s="61"/>
      <c r="D22" s="61" t="s">
        <v>42</v>
      </c>
      <c r="E22" s="51">
        <v>1</v>
      </c>
      <c r="F22" s="52" t="s">
        <v>37</v>
      </c>
      <c r="G22" s="153">
        <v>3</v>
      </c>
      <c r="H22" s="51">
        <v>1</v>
      </c>
      <c r="I22" s="52" t="s">
        <v>37</v>
      </c>
      <c r="J22" s="153">
        <v>3</v>
      </c>
      <c r="K22" s="51">
        <v>1</v>
      </c>
      <c r="L22" s="52" t="s">
        <v>37</v>
      </c>
      <c r="M22" s="153">
        <v>3</v>
      </c>
      <c r="N22" s="51">
        <v>1</v>
      </c>
      <c r="O22" s="52" t="s">
        <v>37</v>
      </c>
      <c r="P22" s="153">
        <v>3</v>
      </c>
      <c r="Q22" s="51">
        <v>1</v>
      </c>
      <c r="R22" s="52" t="s">
        <v>37</v>
      </c>
      <c r="S22" s="153">
        <v>3</v>
      </c>
      <c r="T22" s="51">
        <v>1</v>
      </c>
      <c r="U22" s="52" t="s">
        <v>37</v>
      </c>
      <c r="V22" s="153">
        <v>3</v>
      </c>
      <c r="W22" s="157">
        <f t="shared" ref="W22:W26" si="2">15*(E22+H22+K22+N22+Q22+T22)</f>
        <v>90</v>
      </c>
      <c r="X22" s="217">
        <f>G22+J22+M22+P22+S22+V22</f>
        <v>18</v>
      </c>
    </row>
    <row r="23" spans="1:24" x14ac:dyDescent="0.25">
      <c r="A23" s="239" t="s">
        <v>79</v>
      </c>
      <c r="B23" s="330" t="s">
        <v>314</v>
      </c>
      <c r="C23" s="61"/>
      <c r="D23" s="61" t="s">
        <v>42</v>
      </c>
      <c r="E23" s="51">
        <v>2</v>
      </c>
      <c r="F23" s="52" t="s">
        <v>37</v>
      </c>
      <c r="G23" s="153">
        <v>2</v>
      </c>
      <c r="H23" s="51">
        <v>2</v>
      </c>
      <c r="I23" s="52" t="s">
        <v>37</v>
      </c>
      <c r="J23" s="153">
        <v>2</v>
      </c>
      <c r="K23" s="51">
        <v>2</v>
      </c>
      <c r="L23" s="52" t="s">
        <v>37</v>
      </c>
      <c r="M23" s="153">
        <v>2</v>
      </c>
      <c r="N23" s="51">
        <v>2</v>
      </c>
      <c r="O23" s="52" t="s">
        <v>37</v>
      </c>
      <c r="P23" s="153">
        <v>2</v>
      </c>
      <c r="Q23" s="51">
        <v>2</v>
      </c>
      <c r="R23" s="52" t="s">
        <v>37</v>
      </c>
      <c r="S23" s="153">
        <v>2</v>
      </c>
      <c r="T23" s="51"/>
      <c r="U23" s="52"/>
      <c r="V23" s="153"/>
      <c r="W23" s="157">
        <f t="shared" si="2"/>
        <v>150</v>
      </c>
      <c r="X23" s="217">
        <f>G23+J23+M23+P23+S23+V23</f>
        <v>10</v>
      </c>
    </row>
    <row r="24" spans="1:24" x14ac:dyDescent="0.25">
      <c r="A24" s="239" t="s">
        <v>80</v>
      </c>
      <c r="B24" s="330" t="s">
        <v>317</v>
      </c>
      <c r="C24" s="61"/>
      <c r="D24" s="61" t="s">
        <v>42</v>
      </c>
      <c r="E24" s="51">
        <v>2</v>
      </c>
      <c r="F24" s="52" t="s">
        <v>37</v>
      </c>
      <c r="G24" s="153">
        <v>1</v>
      </c>
      <c r="H24" s="51">
        <v>2</v>
      </c>
      <c r="I24" s="52" t="s">
        <v>37</v>
      </c>
      <c r="J24" s="153">
        <v>1</v>
      </c>
      <c r="K24" s="51">
        <v>2</v>
      </c>
      <c r="L24" s="52" t="s">
        <v>37</v>
      </c>
      <c r="M24" s="153">
        <v>1</v>
      </c>
      <c r="N24" s="51">
        <v>2</v>
      </c>
      <c r="O24" s="52" t="s">
        <v>37</v>
      </c>
      <c r="P24" s="153">
        <v>1</v>
      </c>
      <c r="Q24" s="51"/>
      <c r="R24" s="52"/>
      <c r="S24" s="153"/>
      <c r="T24" s="48"/>
      <c r="U24" s="49"/>
      <c r="V24" s="153"/>
      <c r="W24" s="157">
        <f t="shared" si="2"/>
        <v>120</v>
      </c>
      <c r="X24" s="217">
        <f>G24+J24+M24+P24+S24+V24</f>
        <v>4</v>
      </c>
    </row>
    <row r="25" spans="1:24" x14ac:dyDescent="0.25">
      <c r="A25" s="314" t="s">
        <v>313</v>
      </c>
      <c r="B25" s="330" t="s">
        <v>320</v>
      </c>
      <c r="C25" s="61"/>
      <c r="D25" s="61" t="s">
        <v>42</v>
      </c>
      <c r="E25" s="228">
        <v>1</v>
      </c>
      <c r="F25" s="229" t="s">
        <v>37</v>
      </c>
      <c r="G25" s="153">
        <v>1</v>
      </c>
      <c r="H25" s="228">
        <v>1</v>
      </c>
      <c r="I25" s="229" t="s">
        <v>37</v>
      </c>
      <c r="J25" s="153">
        <v>1</v>
      </c>
      <c r="K25" s="228"/>
      <c r="L25" s="229"/>
      <c r="M25" s="153"/>
      <c r="N25" s="218"/>
      <c r="O25" s="219"/>
      <c r="P25" s="153"/>
      <c r="Q25" s="218"/>
      <c r="R25" s="219"/>
      <c r="S25" s="153"/>
      <c r="T25" s="218"/>
      <c r="U25" s="219"/>
      <c r="V25" s="153"/>
      <c r="W25" s="217">
        <f t="shared" si="2"/>
        <v>30</v>
      </c>
      <c r="X25" s="217">
        <f>G25+J25+M25+P25+S25+V25</f>
        <v>2</v>
      </c>
    </row>
    <row r="26" spans="1:24" ht="24" thickBot="1" x14ac:dyDescent="0.3">
      <c r="A26" s="315" t="s">
        <v>247</v>
      </c>
      <c r="B26" s="336" t="s">
        <v>208</v>
      </c>
      <c r="C26" s="105" t="s">
        <v>212</v>
      </c>
      <c r="D26" s="105" t="s">
        <v>42</v>
      </c>
      <c r="E26" s="93"/>
      <c r="F26" s="94"/>
      <c r="G26" s="95"/>
      <c r="H26" s="93"/>
      <c r="I26" s="94"/>
      <c r="J26" s="95"/>
      <c r="K26" s="93"/>
      <c r="L26" s="94"/>
      <c r="M26" s="95"/>
      <c r="N26" s="93"/>
      <c r="O26" s="94"/>
      <c r="P26" s="95"/>
      <c r="Q26" s="93">
        <v>4</v>
      </c>
      <c r="R26" s="94" t="s">
        <v>42</v>
      </c>
      <c r="S26" s="95">
        <v>2</v>
      </c>
      <c r="T26" s="93">
        <v>4</v>
      </c>
      <c r="U26" s="94" t="s">
        <v>42</v>
      </c>
      <c r="V26" s="95">
        <v>2</v>
      </c>
      <c r="W26" s="96">
        <f t="shared" si="2"/>
        <v>120</v>
      </c>
      <c r="X26" s="81">
        <f t="shared" ref="X26" si="3">G26+J26+M26+P26+S26+V26</f>
        <v>4</v>
      </c>
    </row>
    <row r="27" spans="1:24" ht="18.75" customHeight="1" x14ac:dyDescent="0.25">
      <c r="A27" s="311" t="s">
        <v>307</v>
      </c>
      <c r="B27" s="97" t="s">
        <v>205</v>
      </c>
      <c r="C27" s="107"/>
      <c r="D27" s="107" t="s">
        <v>81</v>
      </c>
      <c r="E27" s="100"/>
      <c r="F27" s="101"/>
      <c r="G27" s="69"/>
      <c r="H27" s="100"/>
      <c r="I27" s="101"/>
      <c r="J27" s="69"/>
      <c r="K27" s="98"/>
      <c r="L27" s="99"/>
      <c r="M27" s="69"/>
      <c r="N27" s="100"/>
      <c r="O27" s="101"/>
      <c r="P27" s="69"/>
      <c r="Q27" s="102"/>
      <c r="R27" s="52" t="s">
        <v>42</v>
      </c>
      <c r="S27" s="69">
        <v>3</v>
      </c>
      <c r="T27" s="102"/>
      <c r="U27" s="52" t="s">
        <v>42</v>
      </c>
      <c r="V27" s="69">
        <v>3</v>
      </c>
      <c r="W27" s="83"/>
      <c r="X27" s="71">
        <v>6</v>
      </c>
    </row>
    <row r="28" spans="1:24" ht="15.75" thickBot="1" x14ac:dyDescent="0.3">
      <c r="A28" s="316"/>
      <c r="B28" s="347" t="s">
        <v>207</v>
      </c>
      <c r="C28" s="236"/>
      <c r="D28" s="284"/>
      <c r="E28" s="234"/>
      <c r="F28" s="235"/>
      <c r="G28" s="159">
        <v>2</v>
      </c>
      <c r="H28" s="234"/>
      <c r="I28" s="235"/>
      <c r="J28" s="159">
        <v>4</v>
      </c>
      <c r="K28" s="234"/>
      <c r="L28" s="235"/>
      <c r="M28" s="159">
        <v>3</v>
      </c>
      <c r="N28" s="234"/>
      <c r="O28" s="235"/>
      <c r="P28" s="159">
        <v>3</v>
      </c>
      <c r="Q28" s="232"/>
      <c r="R28" s="233"/>
      <c r="S28" s="159"/>
      <c r="T28" s="232"/>
      <c r="U28" s="233"/>
      <c r="V28" s="159"/>
      <c r="W28" s="160"/>
      <c r="X28" s="217">
        <f>SUM(G28+J28+M28+P28+S28+V28)</f>
        <v>12</v>
      </c>
    </row>
    <row r="29" spans="1:24" ht="15.75" thickBot="1" x14ac:dyDescent="0.3">
      <c r="A29" s="360" t="s">
        <v>388</v>
      </c>
      <c r="B29" s="74" t="s">
        <v>45</v>
      </c>
      <c r="C29" s="146"/>
      <c r="D29" s="256" t="s">
        <v>42</v>
      </c>
      <c r="E29" s="144">
        <v>1</v>
      </c>
      <c r="F29" s="113" t="s">
        <v>237</v>
      </c>
      <c r="G29" s="145"/>
      <c r="H29" s="144">
        <v>1</v>
      </c>
      <c r="I29" s="113" t="s">
        <v>237</v>
      </c>
      <c r="J29" s="145"/>
      <c r="K29" s="144"/>
      <c r="L29" s="113"/>
      <c r="M29" s="145"/>
      <c r="N29" s="144"/>
      <c r="O29" s="113"/>
      <c r="P29" s="145"/>
      <c r="Q29" s="144"/>
      <c r="R29" s="113"/>
      <c r="S29" s="145"/>
      <c r="T29" s="144"/>
      <c r="U29" s="113"/>
      <c r="V29" s="145"/>
      <c r="W29" s="110">
        <f>15*(E29+H29+K29+N29+Q29+T29)</f>
        <v>30</v>
      </c>
      <c r="X29" s="109">
        <f>G29+J29+M29+P29+S29+V29</f>
        <v>0</v>
      </c>
    </row>
    <row r="30" spans="1:24" s="60" customFormat="1" ht="18.75" customHeight="1" thickBot="1" x14ac:dyDescent="0.3">
      <c r="A30" s="313"/>
      <c r="B30" s="74" t="s">
        <v>385</v>
      </c>
      <c r="C30" s="105" t="s">
        <v>221</v>
      </c>
      <c r="D30" s="105"/>
      <c r="E30" s="93"/>
      <c r="F30" s="94"/>
      <c r="G30" s="371"/>
      <c r="H30" s="93"/>
      <c r="I30" s="94"/>
      <c r="J30" s="371"/>
      <c r="K30" s="93"/>
      <c r="L30" s="94"/>
      <c r="M30" s="371"/>
      <c r="N30" s="93"/>
      <c r="O30" s="94"/>
      <c r="P30" s="372"/>
      <c r="Q30" s="93"/>
      <c r="R30" s="94"/>
      <c r="S30" s="372"/>
      <c r="T30" s="93"/>
      <c r="U30" s="94" t="s">
        <v>218</v>
      </c>
      <c r="V30" s="371">
        <v>0</v>
      </c>
      <c r="W30" s="373">
        <f t="shared" ref="W30" si="4">15*(E30+H30+K30+N30+Q30+T30)</f>
        <v>0</v>
      </c>
      <c r="X30" s="81">
        <f t="shared" ref="X30" si="5">SUM(G30+J30+M30+P30+S30+V30)</f>
        <v>0</v>
      </c>
    </row>
    <row r="31" spans="1:24" ht="15.75" thickBot="1" x14ac:dyDescent="0.3">
      <c r="A31" s="24"/>
      <c r="B31" s="22" t="s">
        <v>46</v>
      </c>
      <c r="C31" s="22"/>
      <c r="D31" s="22"/>
      <c r="E31" s="15">
        <f>SUM(E6:E27)</f>
        <v>19</v>
      </c>
      <c r="F31" s="16"/>
      <c r="G31" s="17">
        <f>SUM(G6:G28)</f>
        <v>30</v>
      </c>
      <c r="H31" s="15">
        <f>SUM(H6:H27)</f>
        <v>17</v>
      </c>
      <c r="I31" s="16"/>
      <c r="J31" s="17">
        <f>SUM(J6:J28)</f>
        <v>30</v>
      </c>
      <c r="K31" s="15">
        <f>SUM(K6:K27)</f>
        <v>19</v>
      </c>
      <c r="L31" s="16"/>
      <c r="M31" s="17">
        <f>SUM(M6:M28)</f>
        <v>30</v>
      </c>
      <c r="N31" s="15">
        <f>SUM(N6:N27)</f>
        <v>19</v>
      </c>
      <c r="O31" s="16"/>
      <c r="P31" s="17">
        <f>SUM(P6:P28)</f>
        <v>30</v>
      </c>
      <c r="Q31" s="15">
        <f>SUM(Q6:Q27)</f>
        <v>20</v>
      </c>
      <c r="R31" s="16"/>
      <c r="S31" s="17">
        <f>SUM(S6:S28)</f>
        <v>30</v>
      </c>
      <c r="T31" s="18">
        <f>SUM(T6:T27)</f>
        <v>17</v>
      </c>
      <c r="U31" s="16"/>
      <c r="V31" s="19">
        <f>SUM(V6:V28)</f>
        <v>30</v>
      </c>
      <c r="W31" s="20">
        <f>SUM(W6:W28)</f>
        <v>1665</v>
      </c>
      <c r="X31" s="21">
        <f>SUM(X6:X28)</f>
        <v>180</v>
      </c>
    </row>
    <row r="33" spans="1:20" x14ac:dyDescent="0.25">
      <c r="A33" s="174" t="s">
        <v>229</v>
      </c>
      <c r="D33" s="108"/>
    </row>
    <row r="34" spans="1:20" x14ac:dyDescent="0.25">
      <c r="A34" s="174" t="s">
        <v>232</v>
      </c>
      <c r="D34" s="108"/>
      <c r="O34" s="181" t="s">
        <v>230</v>
      </c>
      <c r="P34" s="174"/>
      <c r="T34" s="174" t="s">
        <v>231</v>
      </c>
    </row>
    <row r="35" spans="1:20" x14ac:dyDescent="0.25">
      <c r="A35" s="57" t="s">
        <v>266</v>
      </c>
      <c r="E35" s="174"/>
      <c r="O35" s="181" t="s">
        <v>239</v>
      </c>
      <c r="P35" s="174"/>
      <c r="T35" s="174" t="s">
        <v>235</v>
      </c>
    </row>
    <row r="36" spans="1:20" x14ac:dyDescent="0.25">
      <c r="A36" s="57" t="s">
        <v>245</v>
      </c>
      <c r="E36" s="174"/>
      <c r="O36" s="181" t="s">
        <v>240</v>
      </c>
      <c r="P36" s="57"/>
      <c r="T36" s="57" t="s">
        <v>233</v>
      </c>
    </row>
    <row r="37" spans="1:20" x14ac:dyDescent="0.25">
      <c r="A37" s="57" t="s">
        <v>234</v>
      </c>
      <c r="E37" s="57"/>
      <c r="O37" s="181" t="s">
        <v>241</v>
      </c>
      <c r="P37" s="57"/>
      <c r="T37" s="174" t="s">
        <v>238</v>
      </c>
    </row>
    <row r="38" spans="1:20" x14ac:dyDescent="0.25">
      <c r="A38" s="58" t="s">
        <v>267</v>
      </c>
      <c r="D38" s="57"/>
      <c r="E38" s="57"/>
      <c r="J38" s="57"/>
      <c r="K38" s="57"/>
      <c r="L38" s="57"/>
      <c r="M38" s="57"/>
      <c r="N38" s="57"/>
      <c r="P38" s="57"/>
      <c r="T38" s="174" t="s">
        <v>236</v>
      </c>
    </row>
    <row r="39" spans="1:20" x14ac:dyDescent="0.25">
      <c r="D39" s="108"/>
      <c r="T39" s="174" t="s">
        <v>246</v>
      </c>
    </row>
    <row r="40" spans="1:20" x14ac:dyDescent="0.25">
      <c r="A40" s="173" t="s">
        <v>243</v>
      </c>
      <c r="D40" s="108"/>
    </row>
    <row r="41" spans="1:20" x14ac:dyDescent="0.25">
      <c r="A41" s="57" t="s">
        <v>248</v>
      </c>
      <c r="E41" s="57"/>
      <c r="N41" s="174"/>
    </row>
    <row r="42" spans="1:20" x14ac:dyDescent="0.25">
      <c r="A42" s="57" t="s">
        <v>249</v>
      </c>
      <c r="B42" s="57"/>
      <c r="C42" s="57"/>
      <c r="D42" s="108"/>
      <c r="N42" s="174"/>
    </row>
    <row r="43" spans="1:20" x14ac:dyDescent="0.25">
      <c r="A43" s="57" t="s">
        <v>202</v>
      </c>
      <c r="B43" s="57"/>
      <c r="C43" s="57"/>
      <c r="D43" s="108"/>
      <c r="N43" s="57"/>
    </row>
    <row r="44" spans="1:20" x14ac:dyDescent="0.25">
      <c r="A44" s="57" t="s">
        <v>203</v>
      </c>
      <c r="B44" s="57"/>
      <c r="C44" s="57"/>
      <c r="D44" s="108"/>
      <c r="M44" s="57"/>
      <c r="N44" s="57"/>
    </row>
    <row r="45" spans="1:20" x14ac:dyDescent="0.25">
      <c r="A45" s="59" t="s">
        <v>219</v>
      </c>
      <c r="C45" s="108"/>
      <c r="D45" s="108"/>
    </row>
  </sheetData>
  <mergeCells count="15">
    <mergeCell ref="A1:X1"/>
    <mergeCell ref="A2:X2"/>
    <mergeCell ref="A3:X3"/>
    <mergeCell ref="C4:C5"/>
    <mergeCell ref="D4:D5"/>
    <mergeCell ref="Q4:S4"/>
    <mergeCell ref="T4:V4"/>
    <mergeCell ref="W4:W5"/>
    <mergeCell ref="X4:X5"/>
    <mergeCell ref="A4:A5"/>
    <mergeCell ref="B4:B5"/>
    <mergeCell ref="E4:G4"/>
    <mergeCell ref="H4:J4"/>
    <mergeCell ref="K4:M4"/>
    <mergeCell ref="N4:P4"/>
  </mergeCells>
  <printOptions horizontalCentered="1"/>
  <pageMargins left="0.59055118110236227" right="0.27559055118110237" top="0.74803149606299213" bottom="0.74803149606299213" header="0.31496062992125984" footer="0.31496062992125984"/>
  <pageSetup paperSize="8" orientation="landscape" horizontalDpi="300" verticalDpi="300" r:id="rId1"/>
  <headerFooter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45"/>
  <sheetViews>
    <sheetView zoomScaleNormal="100" workbookViewId="0">
      <selection activeCell="B30" sqref="B30"/>
    </sheetView>
  </sheetViews>
  <sheetFormatPr defaultRowHeight="15" x14ac:dyDescent="0.25"/>
  <cols>
    <col min="1" max="1" width="18" customWidth="1"/>
    <col min="2" max="2" width="39.140625" customWidth="1"/>
    <col min="3" max="3" width="16.42578125" customWidth="1"/>
    <col min="4" max="4" width="8.85546875" customWidth="1"/>
    <col min="5" max="22" width="4.7109375" customWidth="1"/>
    <col min="23" max="24" width="5.85546875" customWidth="1"/>
  </cols>
  <sheetData>
    <row r="1" spans="1:24" ht="15.75" customHeight="1" thickBot="1" x14ac:dyDescent="0.3">
      <c r="A1" s="427" t="s">
        <v>269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9"/>
    </row>
    <row r="2" spans="1:24" ht="15.75" thickBot="1" x14ac:dyDescent="0.3">
      <c r="A2" s="430" t="s">
        <v>199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2"/>
    </row>
    <row r="3" spans="1:24" ht="15.75" thickBot="1" x14ac:dyDescent="0.3">
      <c r="A3" s="394" t="s">
        <v>389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6"/>
    </row>
    <row r="4" spans="1:24" x14ac:dyDescent="0.25">
      <c r="A4" s="401" t="s">
        <v>47</v>
      </c>
      <c r="B4" s="385" t="s">
        <v>24</v>
      </c>
      <c r="C4" s="383" t="s">
        <v>200</v>
      </c>
      <c r="D4" s="387" t="s">
        <v>201</v>
      </c>
      <c r="E4" s="403" t="s">
        <v>25</v>
      </c>
      <c r="F4" s="404"/>
      <c r="G4" s="405"/>
      <c r="H4" s="406" t="s">
        <v>26</v>
      </c>
      <c r="I4" s="404"/>
      <c r="J4" s="405"/>
      <c r="K4" s="406" t="s">
        <v>27</v>
      </c>
      <c r="L4" s="404"/>
      <c r="M4" s="405"/>
      <c r="N4" s="406" t="s">
        <v>28</v>
      </c>
      <c r="O4" s="407"/>
      <c r="P4" s="408"/>
      <c r="Q4" s="406" t="s">
        <v>29</v>
      </c>
      <c r="R4" s="407"/>
      <c r="S4" s="408"/>
      <c r="T4" s="406" t="s">
        <v>30</v>
      </c>
      <c r="U4" s="407"/>
      <c r="V4" s="408"/>
      <c r="W4" s="397" t="s">
        <v>31</v>
      </c>
      <c r="X4" s="399" t="s">
        <v>32</v>
      </c>
    </row>
    <row r="5" spans="1:24" ht="15.75" thickBot="1" x14ac:dyDescent="0.3">
      <c r="A5" s="402"/>
      <c r="B5" s="386"/>
      <c r="C5" s="384"/>
      <c r="D5" s="387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398"/>
      <c r="X5" s="400"/>
    </row>
    <row r="6" spans="1:24" x14ac:dyDescent="0.25">
      <c r="A6" s="182" t="s">
        <v>193</v>
      </c>
      <c r="B6" s="334" t="s">
        <v>213</v>
      </c>
      <c r="C6" s="103" t="s">
        <v>212</v>
      </c>
      <c r="D6" s="103" t="s">
        <v>211</v>
      </c>
      <c r="E6" s="111">
        <v>2</v>
      </c>
      <c r="F6" s="112" t="s">
        <v>33</v>
      </c>
      <c r="G6" s="64">
        <v>3</v>
      </c>
      <c r="H6" s="111">
        <v>2</v>
      </c>
      <c r="I6" s="112" t="s">
        <v>33</v>
      </c>
      <c r="J6" s="64">
        <v>3</v>
      </c>
      <c r="K6" s="226">
        <v>2</v>
      </c>
      <c r="L6" s="227" t="s">
        <v>33</v>
      </c>
      <c r="M6" s="216">
        <v>3</v>
      </c>
      <c r="N6" s="111">
        <v>2</v>
      </c>
      <c r="O6" s="112" t="s">
        <v>33</v>
      </c>
      <c r="P6" s="64">
        <v>3</v>
      </c>
      <c r="Q6" s="111">
        <v>2</v>
      </c>
      <c r="R6" s="112" t="s">
        <v>33</v>
      </c>
      <c r="S6" s="64">
        <v>3</v>
      </c>
      <c r="T6" s="111">
        <v>2</v>
      </c>
      <c r="U6" s="112" t="s">
        <v>33</v>
      </c>
      <c r="V6" s="64">
        <v>3</v>
      </c>
      <c r="W6" s="130">
        <v>180</v>
      </c>
      <c r="X6" s="67">
        <f>SUM(G6+J6+M6+P6+S6+V6)</f>
        <v>18</v>
      </c>
    </row>
    <row r="7" spans="1:24" x14ac:dyDescent="0.25">
      <c r="A7" s="183" t="s">
        <v>194</v>
      </c>
      <c r="B7" s="68" t="s">
        <v>34</v>
      </c>
      <c r="C7" s="104" t="s">
        <v>270</v>
      </c>
      <c r="D7" s="104"/>
      <c r="E7" s="100"/>
      <c r="F7" s="101"/>
      <c r="G7" s="69"/>
      <c r="H7" s="100"/>
      <c r="I7" s="101"/>
      <c r="J7" s="69"/>
      <c r="K7" s="51"/>
      <c r="L7" s="52"/>
      <c r="M7" s="50"/>
      <c r="N7" s="51"/>
      <c r="O7" s="52"/>
      <c r="P7" s="50"/>
      <c r="Q7" s="51"/>
      <c r="R7" s="52"/>
      <c r="S7" s="50"/>
      <c r="T7" s="51"/>
      <c r="U7" s="338" t="s">
        <v>209</v>
      </c>
      <c r="V7" s="50">
        <v>0</v>
      </c>
      <c r="W7" s="131"/>
      <c r="X7" s="184">
        <f t="shared" ref="X7:X16" si="0">SUM(G7+J7+M7+P7+S7+V7)</f>
        <v>0</v>
      </c>
    </row>
    <row r="8" spans="1:24" x14ac:dyDescent="0.25">
      <c r="A8" s="239" t="s">
        <v>195</v>
      </c>
      <c r="B8" s="47" t="s">
        <v>222</v>
      </c>
      <c r="C8" s="61" t="s">
        <v>212</v>
      </c>
      <c r="D8" s="61" t="s">
        <v>211</v>
      </c>
      <c r="E8" s="51">
        <v>1</v>
      </c>
      <c r="F8" s="52" t="s">
        <v>33</v>
      </c>
      <c r="G8" s="50">
        <v>1</v>
      </c>
      <c r="H8" s="51">
        <v>1</v>
      </c>
      <c r="I8" s="52" t="s">
        <v>81</v>
      </c>
      <c r="J8" s="50">
        <v>1</v>
      </c>
      <c r="K8" s="51"/>
      <c r="L8" s="52"/>
      <c r="M8" s="50"/>
      <c r="N8" s="51"/>
      <c r="O8" s="52"/>
      <c r="P8" s="50"/>
      <c r="Q8" s="51"/>
      <c r="R8" s="52"/>
      <c r="S8" s="50"/>
      <c r="T8" s="51"/>
      <c r="U8" s="52"/>
      <c r="V8" s="50"/>
      <c r="W8" s="83">
        <v>30</v>
      </c>
      <c r="X8" s="185">
        <f t="shared" si="0"/>
        <v>2</v>
      </c>
    </row>
    <row r="9" spans="1:24" x14ac:dyDescent="0.25">
      <c r="A9" s="239" t="s">
        <v>196</v>
      </c>
      <c r="B9" s="47" t="s">
        <v>223</v>
      </c>
      <c r="C9" s="61" t="s">
        <v>212</v>
      </c>
      <c r="D9" s="61" t="s">
        <v>211</v>
      </c>
      <c r="E9" s="51">
        <v>2</v>
      </c>
      <c r="F9" s="52" t="s">
        <v>37</v>
      </c>
      <c r="G9" s="50">
        <v>2</v>
      </c>
      <c r="H9" s="51">
        <v>2</v>
      </c>
      <c r="I9" s="52" t="s">
        <v>37</v>
      </c>
      <c r="J9" s="50">
        <v>2</v>
      </c>
      <c r="K9" s="51">
        <v>1</v>
      </c>
      <c r="L9" s="52" t="s">
        <v>37</v>
      </c>
      <c r="M9" s="50">
        <v>1</v>
      </c>
      <c r="N9" s="51">
        <v>1</v>
      </c>
      <c r="O9" s="52" t="s">
        <v>37</v>
      </c>
      <c r="P9" s="50">
        <v>1</v>
      </c>
      <c r="Q9" s="51">
        <v>1</v>
      </c>
      <c r="R9" s="52" t="s">
        <v>37</v>
      </c>
      <c r="S9" s="50">
        <v>1</v>
      </c>
      <c r="T9" s="51"/>
      <c r="U9" s="52"/>
      <c r="V9" s="50"/>
      <c r="W9" s="86">
        <v>105</v>
      </c>
      <c r="X9" s="186">
        <f t="shared" si="0"/>
        <v>7</v>
      </c>
    </row>
    <row r="10" spans="1:24" x14ac:dyDescent="0.25">
      <c r="A10" s="316" t="s">
        <v>48</v>
      </c>
      <c r="B10" s="47" t="s">
        <v>215</v>
      </c>
      <c r="C10" s="61" t="s">
        <v>212</v>
      </c>
      <c r="D10" s="61" t="s">
        <v>211</v>
      </c>
      <c r="E10" s="51">
        <v>2</v>
      </c>
      <c r="F10" s="52" t="s">
        <v>37</v>
      </c>
      <c r="G10" s="50">
        <v>4</v>
      </c>
      <c r="H10" s="51">
        <v>2</v>
      </c>
      <c r="I10" s="52" t="s">
        <v>37</v>
      </c>
      <c r="J10" s="50">
        <v>4</v>
      </c>
      <c r="K10" s="51">
        <v>1</v>
      </c>
      <c r="L10" s="52" t="s">
        <v>37</v>
      </c>
      <c r="M10" s="50">
        <v>2</v>
      </c>
      <c r="N10" s="51">
        <v>1</v>
      </c>
      <c r="O10" s="52" t="s">
        <v>37</v>
      </c>
      <c r="P10" s="50">
        <v>2</v>
      </c>
      <c r="Q10" s="51">
        <v>1</v>
      </c>
      <c r="R10" s="52" t="s">
        <v>37</v>
      </c>
      <c r="S10" s="50">
        <v>2</v>
      </c>
      <c r="T10" s="51"/>
      <c r="U10" s="52"/>
      <c r="V10" s="50"/>
      <c r="W10" s="86">
        <v>105</v>
      </c>
      <c r="X10" s="73">
        <f t="shared" si="0"/>
        <v>14</v>
      </c>
    </row>
    <row r="11" spans="1:24" x14ac:dyDescent="0.25">
      <c r="A11" s="316" t="s">
        <v>49</v>
      </c>
      <c r="B11" s="47" t="s">
        <v>225</v>
      </c>
      <c r="C11" s="61" t="s">
        <v>212</v>
      </c>
      <c r="D11" s="61" t="s">
        <v>42</v>
      </c>
      <c r="E11" s="51"/>
      <c r="F11" s="52"/>
      <c r="G11" s="50"/>
      <c r="H11" s="51"/>
      <c r="I11" s="52"/>
      <c r="J11" s="50"/>
      <c r="K11" s="55"/>
      <c r="L11" s="56"/>
      <c r="M11" s="50"/>
      <c r="N11" s="51"/>
      <c r="O11" s="52"/>
      <c r="P11" s="50"/>
      <c r="Q11" s="51">
        <v>1</v>
      </c>
      <c r="R11" s="52" t="s">
        <v>37</v>
      </c>
      <c r="S11" s="50">
        <v>1</v>
      </c>
      <c r="T11" s="51">
        <v>2</v>
      </c>
      <c r="U11" s="52" t="s">
        <v>37</v>
      </c>
      <c r="V11" s="50">
        <v>2</v>
      </c>
      <c r="W11" s="86">
        <v>45</v>
      </c>
      <c r="X11" s="73">
        <f t="shared" si="0"/>
        <v>3</v>
      </c>
    </row>
    <row r="12" spans="1:24" ht="38.25" x14ac:dyDescent="0.25">
      <c r="A12" s="316" t="s">
        <v>50</v>
      </c>
      <c r="B12" s="47" t="s">
        <v>387</v>
      </c>
      <c r="C12" s="61" t="s">
        <v>220</v>
      </c>
      <c r="D12" s="61"/>
      <c r="E12" s="51"/>
      <c r="F12" s="52"/>
      <c r="G12" s="50"/>
      <c r="H12" s="55"/>
      <c r="I12" s="56"/>
      <c r="J12" s="50"/>
      <c r="K12" s="55"/>
      <c r="L12" s="56"/>
      <c r="M12" s="50"/>
      <c r="N12" s="51"/>
      <c r="O12" s="52"/>
      <c r="P12" s="50"/>
      <c r="Q12" s="55"/>
      <c r="R12" s="56"/>
      <c r="S12" s="50"/>
      <c r="T12" s="51"/>
      <c r="U12" s="52" t="s">
        <v>209</v>
      </c>
      <c r="V12" s="50">
        <v>0</v>
      </c>
      <c r="W12" s="86"/>
      <c r="X12" s="71">
        <f t="shared" si="0"/>
        <v>0</v>
      </c>
    </row>
    <row r="13" spans="1:24" x14ac:dyDescent="0.25">
      <c r="A13" s="316" t="s">
        <v>51</v>
      </c>
      <c r="B13" s="47" t="s">
        <v>38</v>
      </c>
      <c r="C13" s="47"/>
      <c r="D13" s="61" t="s">
        <v>211</v>
      </c>
      <c r="E13" s="61">
        <v>2</v>
      </c>
      <c r="F13" s="170" t="s">
        <v>33</v>
      </c>
      <c r="G13" s="50">
        <v>2</v>
      </c>
      <c r="H13" s="156"/>
      <c r="I13" s="220"/>
      <c r="J13" s="50"/>
      <c r="K13" s="156"/>
      <c r="L13" s="220"/>
      <c r="M13" s="50"/>
      <c r="N13" s="61"/>
      <c r="O13" s="170"/>
      <c r="P13" s="50"/>
      <c r="Q13" s="156"/>
      <c r="R13" s="220"/>
      <c r="S13" s="50"/>
      <c r="T13" s="61"/>
      <c r="U13" s="170"/>
      <c r="V13" s="50"/>
      <c r="W13" s="86">
        <v>30</v>
      </c>
      <c r="X13" s="187">
        <f t="shared" si="0"/>
        <v>2</v>
      </c>
    </row>
    <row r="14" spans="1:24" x14ac:dyDescent="0.25">
      <c r="A14" s="316" t="s">
        <v>52</v>
      </c>
      <c r="B14" s="47" t="s">
        <v>40</v>
      </c>
      <c r="C14" s="47"/>
      <c r="D14" s="61" t="s">
        <v>211</v>
      </c>
      <c r="E14" s="156"/>
      <c r="F14" s="220"/>
      <c r="G14" s="50"/>
      <c r="H14" s="156"/>
      <c r="I14" s="220"/>
      <c r="J14" s="50"/>
      <c r="K14" s="156"/>
      <c r="L14" s="220"/>
      <c r="M14" s="50"/>
      <c r="N14" s="61">
        <v>2</v>
      </c>
      <c r="O14" s="170" t="s">
        <v>33</v>
      </c>
      <c r="P14" s="50">
        <v>2</v>
      </c>
      <c r="Q14" s="156"/>
      <c r="R14" s="220"/>
      <c r="S14" s="50"/>
      <c r="T14" s="61"/>
      <c r="U14" s="170"/>
      <c r="V14" s="50"/>
      <c r="W14" s="86">
        <v>30</v>
      </c>
      <c r="X14" s="187">
        <f t="shared" si="0"/>
        <v>2</v>
      </c>
    </row>
    <row r="15" spans="1:24" ht="15.75" thickBot="1" x14ac:dyDescent="0.3">
      <c r="A15" s="374" t="s">
        <v>53</v>
      </c>
      <c r="B15" s="133" t="s">
        <v>41</v>
      </c>
      <c r="C15" s="74"/>
      <c r="D15" s="105" t="s">
        <v>211</v>
      </c>
      <c r="E15" s="221"/>
      <c r="F15" s="222"/>
      <c r="G15" s="77"/>
      <c r="H15" s="156"/>
      <c r="I15" s="220"/>
      <c r="J15" s="50"/>
      <c r="K15" s="61">
        <v>2</v>
      </c>
      <c r="L15" s="170" t="s">
        <v>33</v>
      </c>
      <c r="M15" s="50">
        <v>2</v>
      </c>
      <c r="N15" s="61"/>
      <c r="O15" s="170"/>
      <c r="P15" s="50"/>
      <c r="Q15" s="156"/>
      <c r="R15" s="220"/>
      <c r="S15" s="50"/>
      <c r="T15" s="61"/>
      <c r="U15" s="170"/>
      <c r="V15" s="50"/>
      <c r="W15" s="134">
        <v>30</v>
      </c>
      <c r="X15" s="188">
        <f t="shared" si="0"/>
        <v>2</v>
      </c>
    </row>
    <row r="16" spans="1:24" ht="23.25" x14ac:dyDescent="0.25">
      <c r="A16" s="306" t="s">
        <v>82</v>
      </c>
      <c r="B16" s="148" t="s">
        <v>324</v>
      </c>
      <c r="C16" s="104" t="s">
        <v>212</v>
      </c>
      <c r="D16" s="176" t="s">
        <v>42</v>
      </c>
      <c r="E16" s="149">
        <v>2</v>
      </c>
      <c r="F16" s="150" t="s">
        <v>33</v>
      </c>
      <c r="G16" s="82">
        <v>7</v>
      </c>
      <c r="H16" s="190">
        <v>2</v>
      </c>
      <c r="I16" s="191" t="s">
        <v>33</v>
      </c>
      <c r="J16" s="189">
        <v>7</v>
      </c>
      <c r="K16" s="190">
        <v>2</v>
      </c>
      <c r="L16" s="191" t="s">
        <v>33</v>
      </c>
      <c r="M16" s="189">
        <v>7</v>
      </c>
      <c r="N16" s="190">
        <v>2</v>
      </c>
      <c r="O16" s="191" t="s">
        <v>33</v>
      </c>
      <c r="P16" s="189">
        <v>7</v>
      </c>
      <c r="Q16" s="190">
        <v>2</v>
      </c>
      <c r="R16" s="191" t="s">
        <v>33</v>
      </c>
      <c r="S16" s="189">
        <v>7</v>
      </c>
      <c r="T16" s="190">
        <v>2</v>
      </c>
      <c r="U16" s="191" t="s">
        <v>37</v>
      </c>
      <c r="V16" s="189">
        <v>7</v>
      </c>
      <c r="W16" s="131">
        <v>180</v>
      </c>
      <c r="X16" s="192">
        <f t="shared" si="0"/>
        <v>42</v>
      </c>
    </row>
    <row r="17" spans="1:24" ht="23.25" x14ac:dyDescent="0.25">
      <c r="A17" s="306" t="s">
        <v>83</v>
      </c>
      <c r="B17" s="147" t="s">
        <v>323</v>
      </c>
      <c r="C17" s="104" t="s">
        <v>212</v>
      </c>
      <c r="D17" s="61" t="s">
        <v>211</v>
      </c>
      <c r="E17" s="149">
        <v>1</v>
      </c>
      <c r="F17" s="150" t="s">
        <v>33</v>
      </c>
      <c r="G17" s="153">
        <v>1</v>
      </c>
      <c r="H17" s="149">
        <v>1</v>
      </c>
      <c r="I17" s="150" t="s">
        <v>33</v>
      </c>
      <c r="J17" s="153">
        <v>1</v>
      </c>
      <c r="K17" s="149">
        <v>1</v>
      </c>
      <c r="L17" s="150" t="s">
        <v>33</v>
      </c>
      <c r="M17" s="153">
        <v>1</v>
      </c>
      <c r="N17" s="149">
        <v>1</v>
      </c>
      <c r="O17" s="150" t="s">
        <v>33</v>
      </c>
      <c r="P17" s="153">
        <v>1</v>
      </c>
      <c r="Q17" s="149"/>
      <c r="R17" s="150"/>
      <c r="S17" s="153"/>
      <c r="T17" s="149"/>
      <c r="U17" s="150"/>
      <c r="V17" s="153"/>
      <c r="W17" s="157">
        <v>90</v>
      </c>
      <c r="X17" s="217">
        <f>SUM(G17+J17+M17+P17+S17+V17)</f>
        <v>4</v>
      </c>
    </row>
    <row r="18" spans="1:24" ht="25.5" x14ac:dyDescent="0.25">
      <c r="A18" s="306" t="s">
        <v>97</v>
      </c>
      <c r="B18" s="147" t="s">
        <v>325</v>
      </c>
      <c r="C18" s="104" t="s">
        <v>271</v>
      </c>
      <c r="D18" s="61" t="s">
        <v>211</v>
      </c>
      <c r="E18" s="149"/>
      <c r="F18" s="150"/>
      <c r="G18" s="153"/>
      <c r="H18" s="149"/>
      <c r="I18" s="150"/>
      <c r="J18" s="153"/>
      <c r="K18" s="149"/>
      <c r="L18" s="150"/>
      <c r="M18" s="153"/>
      <c r="N18" s="149"/>
      <c r="O18" s="150"/>
      <c r="P18" s="153"/>
      <c r="Q18" s="149">
        <v>1</v>
      </c>
      <c r="R18" s="150" t="s">
        <v>33</v>
      </c>
      <c r="S18" s="153">
        <v>1</v>
      </c>
      <c r="T18" s="149">
        <v>1</v>
      </c>
      <c r="U18" s="150" t="s">
        <v>33</v>
      </c>
      <c r="V18" s="153">
        <v>1</v>
      </c>
      <c r="W18" s="157">
        <v>30</v>
      </c>
      <c r="X18" s="217">
        <f>SUM(G18+J18+M18+P18+S18+V18)</f>
        <v>2</v>
      </c>
    </row>
    <row r="19" spans="1:24" x14ac:dyDescent="0.25">
      <c r="A19" s="239" t="s">
        <v>77</v>
      </c>
      <c r="B19" s="47" t="s">
        <v>318</v>
      </c>
      <c r="C19" s="148"/>
      <c r="D19" s="61" t="s">
        <v>42</v>
      </c>
      <c r="E19" s="100">
        <v>1</v>
      </c>
      <c r="F19" s="101" t="s">
        <v>37</v>
      </c>
      <c r="G19" s="153">
        <v>1</v>
      </c>
      <c r="H19" s="100">
        <v>1</v>
      </c>
      <c r="I19" s="101" t="s">
        <v>37</v>
      </c>
      <c r="J19" s="153">
        <v>1</v>
      </c>
      <c r="K19" s="100">
        <v>1</v>
      </c>
      <c r="L19" s="101" t="s">
        <v>37</v>
      </c>
      <c r="M19" s="153">
        <v>1</v>
      </c>
      <c r="N19" s="100">
        <v>1</v>
      </c>
      <c r="O19" s="101" t="s">
        <v>37</v>
      </c>
      <c r="P19" s="153">
        <v>1</v>
      </c>
      <c r="Q19" s="100">
        <v>1</v>
      </c>
      <c r="R19" s="101" t="s">
        <v>37</v>
      </c>
      <c r="S19" s="153">
        <v>1</v>
      </c>
      <c r="T19" s="100">
        <v>1</v>
      </c>
      <c r="U19" s="101" t="s">
        <v>37</v>
      </c>
      <c r="V19" s="153">
        <v>1</v>
      </c>
      <c r="W19" s="157">
        <v>90</v>
      </c>
      <c r="X19" s="217">
        <f>SUM(G19+J19+M19+P19+S19+V19)</f>
        <v>6</v>
      </c>
    </row>
    <row r="20" spans="1:24" x14ac:dyDescent="0.25">
      <c r="A20" s="239" t="s">
        <v>90</v>
      </c>
      <c r="B20" s="47" t="s">
        <v>265</v>
      </c>
      <c r="C20" s="148"/>
      <c r="D20" s="61"/>
      <c r="E20" s="100"/>
      <c r="F20" s="101"/>
      <c r="G20" s="50"/>
      <c r="H20" s="100"/>
      <c r="I20" s="101"/>
      <c r="J20" s="50"/>
      <c r="K20" s="100"/>
      <c r="L20" s="101"/>
      <c r="M20" s="50"/>
      <c r="N20" s="100"/>
      <c r="O20" s="101"/>
      <c r="P20" s="53"/>
      <c r="Q20" s="100"/>
      <c r="R20" s="101"/>
      <c r="S20" s="50"/>
      <c r="T20" s="100"/>
      <c r="U20" s="101"/>
      <c r="V20" s="50">
        <v>3</v>
      </c>
      <c r="W20" s="86"/>
      <c r="X20" s="217">
        <f>SUM(G20+J20+M20+P20+S20+V20)</f>
        <v>3</v>
      </c>
    </row>
    <row r="21" spans="1:24" x14ac:dyDescent="0.25">
      <c r="A21" s="239" t="s">
        <v>78</v>
      </c>
      <c r="B21" s="47" t="s">
        <v>316</v>
      </c>
      <c r="C21" s="147"/>
      <c r="D21" s="61" t="s">
        <v>42</v>
      </c>
      <c r="E21" s="228"/>
      <c r="F21" s="229"/>
      <c r="G21" s="153"/>
      <c r="H21" s="228"/>
      <c r="I21" s="229"/>
      <c r="J21" s="153"/>
      <c r="K21" s="51">
        <v>4</v>
      </c>
      <c r="L21" s="52" t="s">
        <v>37</v>
      </c>
      <c r="M21" s="153">
        <v>4</v>
      </c>
      <c r="N21" s="51">
        <v>4</v>
      </c>
      <c r="O21" s="52" t="s">
        <v>37</v>
      </c>
      <c r="P21" s="153">
        <v>4</v>
      </c>
      <c r="Q21" s="51">
        <v>4</v>
      </c>
      <c r="R21" s="52" t="s">
        <v>37</v>
      </c>
      <c r="S21" s="153">
        <v>4</v>
      </c>
      <c r="T21" s="51">
        <v>4</v>
      </c>
      <c r="U21" s="52" t="s">
        <v>37</v>
      </c>
      <c r="V21" s="153">
        <v>4</v>
      </c>
      <c r="W21" s="157">
        <f>15*(E21+H21+K21+N21+Q21+T21)</f>
        <v>240</v>
      </c>
      <c r="X21" s="217">
        <f>M21+P21+S21+V21</f>
        <v>16</v>
      </c>
    </row>
    <row r="22" spans="1:24" x14ac:dyDescent="0.25">
      <c r="A22" s="239" t="s">
        <v>55</v>
      </c>
      <c r="B22" s="47" t="s">
        <v>319</v>
      </c>
      <c r="C22" s="147"/>
      <c r="D22" s="61" t="s">
        <v>42</v>
      </c>
      <c r="E22" s="51">
        <v>1</v>
      </c>
      <c r="F22" s="52" t="s">
        <v>37</v>
      </c>
      <c r="G22" s="153">
        <v>3</v>
      </c>
      <c r="H22" s="51">
        <v>1</v>
      </c>
      <c r="I22" s="52" t="s">
        <v>37</v>
      </c>
      <c r="J22" s="153">
        <v>3</v>
      </c>
      <c r="K22" s="51">
        <v>1</v>
      </c>
      <c r="L22" s="52" t="s">
        <v>37</v>
      </c>
      <c r="M22" s="153">
        <v>3</v>
      </c>
      <c r="N22" s="51">
        <v>1</v>
      </c>
      <c r="O22" s="52" t="s">
        <v>37</v>
      </c>
      <c r="P22" s="153">
        <v>3</v>
      </c>
      <c r="Q22" s="51">
        <v>1</v>
      </c>
      <c r="R22" s="52" t="s">
        <v>37</v>
      </c>
      <c r="S22" s="153">
        <v>3</v>
      </c>
      <c r="T22" s="51">
        <v>1</v>
      </c>
      <c r="U22" s="52" t="s">
        <v>37</v>
      </c>
      <c r="V22" s="153">
        <v>3</v>
      </c>
      <c r="W22" s="157">
        <f t="shared" ref="W22:W24" si="1">15*(E22+H22+K22+N22+Q22+T22)</f>
        <v>90</v>
      </c>
      <c r="X22" s="217">
        <f>G22+J22+M22+P22+S22+V22</f>
        <v>18</v>
      </c>
    </row>
    <row r="23" spans="1:24" x14ac:dyDescent="0.25">
      <c r="A23" s="239" t="s">
        <v>79</v>
      </c>
      <c r="B23" s="47" t="s">
        <v>314</v>
      </c>
      <c r="C23" s="147"/>
      <c r="D23" s="61" t="s">
        <v>42</v>
      </c>
      <c r="E23" s="51">
        <v>2</v>
      </c>
      <c r="F23" s="52" t="s">
        <v>37</v>
      </c>
      <c r="G23" s="153">
        <v>2</v>
      </c>
      <c r="H23" s="51">
        <v>2</v>
      </c>
      <c r="I23" s="52" t="s">
        <v>37</v>
      </c>
      <c r="J23" s="153">
        <v>2</v>
      </c>
      <c r="K23" s="51">
        <v>2</v>
      </c>
      <c r="L23" s="52" t="s">
        <v>37</v>
      </c>
      <c r="M23" s="153">
        <v>2</v>
      </c>
      <c r="N23" s="51">
        <v>2</v>
      </c>
      <c r="O23" s="52" t="s">
        <v>37</v>
      </c>
      <c r="P23" s="153">
        <v>2</v>
      </c>
      <c r="Q23" s="51">
        <v>2</v>
      </c>
      <c r="R23" s="52" t="s">
        <v>37</v>
      </c>
      <c r="S23" s="153">
        <v>2</v>
      </c>
      <c r="T23" s="51">
        <v>2</v>
      </c>
      <c r="U23" s="52" t="s">
        <v>37</v>
      </c>
      <c r="V23" s="153">
        <v>2</v>
      </c>
      <c r="W23" s="157">
        <f t="shared" si="1"/>
        <v>180</v>
      </c>
      <c r="X23" s="217">
        <f>G23+J23+M23+P23+S23+V23</f>
        <v>12</v>
      </c>
    </row>
    <row r="24" spans="1:24" x14ac:dyDescent="0.25">
      <c r="A24" s="239" t="s">
        <v>80</v>
      </c>
      <c r="B24" s="47" t="s">
        <v>317</v>
      </c>
      <c r="C24" s="147"/>
      <c r="D24" s="61" t="s">
        <v>42</v>
      </c>
      <c r="E24" s="51">
        <v>2</v>
      </c>
      <c r="F24" s="52" t="s">
        <v>37</v>
      </c>
      <c r="G24" s="153">
        <v>1</v>
      </c>
      <c r="H24" s="51">
        <v>2</v>
      </c>
      <c r="I24" s="52" t="s">
        <v>37</v>
      </c>
      <c r="J24" s="153">
        <v>1</v>
      </c>
      <c r="K24" s="51">
        <v>2</v>
      </c>
      <c r="L24" s="52" t="s">
        <v>37</v>
      </c>
      <c r="M24" s="153">
        <v>1</v>
      </c>
      <c r="N24" s="51">
        <v>2</v>
      </c>
      <c r="O24" s="52" t="s">
        <v>37</v>
      </c>
      <c r="P24" s="153">
        <v>1</v>
      </c>
      <c r="Q24" s="51">
        <v>2</v>
      </c>
      <c r="R24" s="52" t="s">
        <v>37</v>
      </c>
      <c r="S24" s="153">
        <v>1</v>
      </c>
      <c r="T24" s="51">
        <v>2</v>
      </c>
      <c r="U24" s="52" t="s">
        <v>37</v>
      </c>
      <c r="V24" s="153">
        <v>1</v>
      </c>
      <c r="W24" s="157">
        <f t="shared" si="1"/>
        <v>180</v>
      </c>
      <c r="X24" s="217">
        <f>G24+J24+M24+P24+S24+V24</f>
        <v>6</v>
      </c>
    </row>
    <row r="25" spans="1:24" x14ac:dyDescent="0.25">
      <c r="A25" s="314" t="s">
        <v>313</v>
      </c>
      <c r="B25" s="47" t="s">
        <v>320</v>
      </c>
      <c r="C25" s="147"/>
      <c r="D25" s="61" t="s">
        <v>42</v>
      </c>
      <c r="E25" s="61">
        <v>1</v>
      </c>
      <c r="F25" s="170" t="s">
        <v>37</v>
      </c>
      <c r="G25" s="153">
        <v>1</v>
      </c>
      <c r="H25" s="61">
        <v>1</v>
      </c>
      <c r="I25" s="170" t="s">
        <v>37</v>
      </c>
      <c r="J25" s="153">
        <v>1</v>
      </c>
      <c r="K25" s="156"/>
      <c r="L25" s="220"/>
      <c r="M25" s="153"/>
      <c r="N25" s="156"/>
      <c r="O25" s="220"/>
      <c r="P25" s="153"/>
      <c r="Q25" s="156"/>
      <c r="R25" s="220"/>
      <c r="S25" s="153"/>
      <c r="T25" s="61"/>
      <c r="U25" s="170"/>
      <c r="V25" s="153"/>
      <c r="W25" s="157">
        <f>15*(E25+H25+K25+N25+Q25+T25)</f>
        <v>30</v>
      </c>
      <c r="X25" s="217">
        <f>G25+J25+M25+P25+S25+V25</f>
        <v>2</v>
      </c>
    </row>
    <row r="26" spans="1:24" ht="24" thickBot="1" x14ac:dyDescent="0.3">
      <c r="A26" s="315" t="s">
        <v>247</v>
      </c>
      <c r="B26" s="74" t="s">
        <v>208</v>
      </c>
      <c r="C26" s="105" t="s">
        <v>212</v>
      </c>
      <c r="D26" s="105" t="s">
        <v>42</v>
      </c>
      <c r="E26" s="93"/>
      <c r="F26" s="94"/>
      <c r="G26" s="95"/>
      <c r="H26" s="93"/>
      <c r="I26" s="94"/>
      <c r="J26" s="95"/>
      <c r="K26" s="93"/>
      <c r="L26" s="94"/>
      <c r="M26" s="95"/>
      <c r="N26" s="93"/>
      <c r="O26" s="94"/>
      <c r="P26" s="95"/>
      <c r="Q26" s="93">
        <v>4</v>
      </c>
      <c r="R26" s="94" t="s">
        <v>42</v>
      </c>
      <c r="S26" s="95">
        <v>2</v>
      </c>
      <c r="T26" s="93">
        <v>4</v>
      </c>
      <c r="U26" s="94" t="s">
        <v>42</v>
      </c>
      <c r="V26" s="95">
        <v>2</v>
      </c>
      <c r="W26" s="96">
        <f t="shared" ref="W26" si="2">15*(E26+H26+K26+N26+Q26+T26)</f>
        <v>120</v>
      </c>
      <c r="X26" s="81">
        <f t="shared" ref="X26" si="3">G26+J26+M26+P26+S26+V26</f>
        <v>4</v>
      </c>
    </row>
    <row r="27" spans="1:24" ht="18.75" customHeight="1" x14ac:dyDescent="0.25">
      <c r="A27" s="311" t="s">
        <v>307</v>
      </c>
      <c r="B27" s="97" t="s">
        <v>205</v>
      </c>
      <c r="C27" s="107"/>
      <c r="D27" s="107" t="s">
        <v>81</v>
      </c>
      <c r="E27" s="100"/>
      <c r="F27" s="101"/>
      <c r="G27" s="69"/>
      <c r="H27" s="100"/>
      <c r="I27" s="101"/>
      <c r="J27" s="69"/>
      <c r="K27" s="98"/>
      <c r="L27" s="99"/>
      <c r="M27" s="69"/>
      <c r="N27" s="100"/>
      <c r="O27" s="101"/>
      <c r="P27" s="69"/>
      <c r="Q27" s="102"/>
      <c r="R27" s="52" t="s">
        <v>42</v>
      </c>
      <c r="S27" s="69">
        <v>3</v>
      </c>
      <c r="T27" s="102"/>
      <c r="U27" s="52" t="s">
        <v>42</v>
      </c>
      <c r="V27" s="69">
        <v>3</v>
      </c>
      <c r="W27" s="83"/>
      <c r="X27" s="71">
        <v>6</v>
      </c>
    </row>
    <row r="28" spans="1:24" ht="15.75" thickBot="1" x14ac:dyDescent="0.3">
      <c r="A28" s="317"/>
      <c r="B28" s="164" t="s">
        <v>44</v>
      </c>
      <c r="C28" s="164"/>
      <c r="D28" s="164"/>
      <c r="E28" s="165"/>
      <c r="F28" s="166"/>
      <c r="G28" s="167">
        <v>2</v>
      </c>
      <c r="H28" s="165"/>
      <c r="I28" s="166"/>
      <c r="J28" s="167">
        <v>3</v>
      </c>
      <c r="K28" s="165"/>
      <c r="L28" s="166"/>
      <c r="M28" s="167">
        <v>2</v>
      </c>
      <c r="N28" s="165"/>
      <c r="O28" s="166"/>
      <c r="P28" s="167">
        <v>2</v>
      </c>
      <c r="Q28" s="168"/>
      <c r="R28" s="169"/>
      <c r="S28" s="167"/>
      <c r="T28" s="168"/>
      <c r="U28" s="169"/>
      <c r="V28" s="167"/>
      <c r="W28" s="237"/>
      <c r="X28" s="238">
        <f>G28+J28+M28+P28+S28+V28</f>
        <v>9</v>
      </c>
    </row>
    <row r="29" spans="1:24" ht="15.75" thickBot="1" x14ac:dyDescent="0.3">
      <c r="A29" s="360" t="s">
        <v>388</v>
      </c>
      <c r="B29" s="74" t="s">
        <v>45</v>
      </c>
      <c r="C29" s="146"/>
      <c r="D29" s="256" t="s">
        <v>42</v>
      </c>
      <c r="E29" s="144">
        <v>1</v>
      </c>
      <c r="F29" s="113" t="s">
        <v>237</v>
      </c>
      <c r="G29" s="145"/>
      <c r="H29" s="144">
        <v>1</v>
      </c>
      <c r="I29" s="113" t="s">
        <v>237</v>
      </c>
      <c r="J29" s="145"/>
      <c r="K29" s="144"/>
      <c r="L29" s="113"/>
      <c r="M29" s="145"/>
      <c r="N29" s="144"/>
      <c r="O29" s="113"/>
      <c r="P29" s="145"/>
      <c r="Q29" s="144"/>
      <c r="R29" s="113"/>
      <c r="S29" s="145"/>
      <c r="T29" s="144"/>
      <c r="U29" s="113"/>
      <c r="V29" s="145"/>
      <c r="W29" s="110">
        <f>15*(E29+H29+K29+N29+Q29+T29)</f>
        <v>30</v>
      </c>
      <c r="X29" s="109">
        <f>G29+J29+M29+P29+S29+V29</f>
        <v>0</v>
      </c>
    </row>
    <row r="30" spans="1:24" s="60" customFormat="1" ht="18.75" customHeight="1" thickBot="1" x14ac:dyDescent="0.3">
      <c r="A30" s="313"/>
      <c r="B30" s="74" t="s">
        <v>385</v>
      </c>
      <c r="C30" s="105" t="s">
        <v>321</v>
      </c>
      <c r="D30" s="105"/>
      <c r="E30" s="93"/>
      <c r="F30" s="94"/>
      <c r="G30" s="77"/>
      <c r="H30" s="93"/>
      <c r="I30" s="94"/>
      <c r="J30" s="77"/>
      <c r="K30" s="93"/>
      <c r="L30" s="94"/>
      <c r="M30" s="77"/>
      <c r="N30" s="93"/>
      <c r="O30" s="94"/>
      <c r="P30" s="78"/>
      <c r="Q30" s="93"/>
      <c r="R30" s="94"/>
      <c r="S30" s="78"/>
      <c r="T30" s="93"/>
      <c r="U30" s="94" t="s">
        <v>218</v>
      </c>
      <c r="V30" s="77">
        <v>0</v>
      </c>
      <c r="W30" s="96">
        <f t="shared" ref="W30" si="4">15*(E30+H30+K30+N30+Q30+T30)</f>
        <v>0</v>
      </c>
      <c r="X30" s="81">
        <f t="shared" ref="X30" si="5">SUM(G30+J30+M30+P30+S30+V30)</f>
        <v>0</v>
      </c>
    </row>
    <row r="31" spans="1:24" ht="15.75" thickBot="1" x14ac:dyDescent="0.3">
      <c r="A31" s="251"/>
      <c r="B31" s="375" t="s">
        <v>46</v>
      </c>
      <c r="C31" s="375"/>
      <c r="D31" s="375"/>
      <c r="E31" s="376">
        <f>SUM(E6:E28)</f>
        <v>19</v>
      </c>
      <c r="F31" s="377"/>
      <c r="G31" s="378">
        <f>SUM(G6:G28)</f>
        <v>30</v>
      </c>
      <c r="H31" s="376">
        <f>SUM(H6:H28)</f>
        <v>17</v>
      </c>
      <c r="I31" s="377"/>
      <c r="J31" s="378">
        <f>SUM(J6:J28)</f>
        <v>29</v>
      </c>
      <c r="K31" s="376">
        <f>SUM(K6:K28)</f>
        <v>19</v>
      </c>
      <c r="L31" s="377"/>
      <c r="M31" s="378">
        <f>SUM(M6:M28)</f>
        <v>29</v>
      </c>
      <c r="N31" s="376">
        <f>SUM(N6:N28)</f>
        <v>19</v>
      </c>
      <c r="O31" s="377"/>
      <c r="P31" s="378">
        <f>SUM(P6:P28)</f>
        <v>29</v>
      </c>
      <c r="Q31" s="376">
        <f>SUM(Q6:Q28)</f>
        <v>22</v>
      </c>
      <c r="R31" s="377"/>
      <c r="S31" s="378">
        <f t="shared" ref="S31:X31" si="6">SUM(S6:S28)</f>
        <v>31</v>
      </c>
      <c r="T31" s="376">
        <f t="shared" si="6"/>
        <v>21</v>
      </c>
      <c r="U31" s="377"/>
      <c r="V31" s="378">
        <f t="shared" si="6"/>
        <v>32</v>
      </c>
      <c r="W31" s="379">
        <f t="shared" si="6"/>
        <v>1785</v>
      </c>
      <c r="X31" s="380">
        <f t="shared" si="6"/>
        <v>180</v>
      </c>
    </row>
    <row r="33" spans="1:20" x14ac:dyDescent="0.25">
      <c r="A33" s="174" t="s">
        <v>229</v>
      </c>
      <c r="D33" s="108"/>
    </row>
    <row r="34" spans="1:20" x14ac:dyDescent="0.25">
      <c r="A34" s="174" t="s">
        <v>232</v>
      </c>
      <c r="D34" s="108"/>
      <c r="O34" s="181" t="s">
        <v>230</v>
      </c>
      <c r="P34" s="174"/>
      <c r="T34" s="174" t="s">
        <v>231</v>
      </c>
    </row>
    <row r="35" spans="1:20" x14ac:dyDescent="0.25">
      <c r="A35" s="57" t="s">
        <v>266</v>
      </c>
      <c r="E35" s="174"/>
      <c r="O35" s="181" t="s">
        <v>239</v>
      </c>
      <c r="P35" s="174"/>
      <c r="T35" s="174" t="s">
        <v>235</v>
      </c>
    </row>
    <row r="36" spans="1:20" x14ac:dyDescent="0.25">
      <c r="A36" s="57" t="s">
        <v>245</v>
      </c>
      <c r="E36" s="174"/>
      <c r="O36" s="181" t="s">
        <v>240</v>
      </c>
      <c r="P36" s="57"/>
      <c r="T36" s="57" t="s">
        <v>233</v>
      </c>
    </row>
    <row r="37" spans="1:20" x14ac:dyDescent="0.25">
      <c r="A37" s="57" t="s">
        <v>234</v>
      </c>
      <c r="E37" s="57"/>
      <c r="O37" s="181" t="s">
        <v>241</v>
      </c>
      <c r="P37" s="57"/>
      <c r="T37" s="174" t="s">
        <v>238</v>
      </c>
    </row>
    <row r="38" spans="1:20" x14ac:dyDescent="0.25">
      <c r="A38" s="58" t="s">
        <v>267</v>
      </c>
      <c r="D38" s="57"/>
      <c r="E38" s="57"/>
      <c r="J38" s="57"/>
      <c r="K38" s="57"/>
      <c r="L38" s="57"/>
      <c r="M38" s="57"/>
      <c r="N38" s="57"/>
      <c r="P38" s="57"/>
      <c r="T38" s="174" t="s">
        <v>236</v>
      </c>
    </row>
    <row r="39" spans="1:20" x14ac:dyDescent="0.25">
      <c r="D39" s="108"/>
      <c r="T39" s="174" t="s">
        <v>246</v>
      </c>
    </row>
    <row r="40" spans="1:20" x14ac:dyDescent="0.25">
      <c r="A40" s="173" t="s">
        <v>243</v>
      </c>
      <c r="D40" s="108"/>
    </row>
    <row r="41" spans="1:20" x14ac:dyDescent="0.25">
      <c r="A41" s="57" t="s">
        <v>248</v>
      </c>
      <c r="E41" s="57"/>
      <c r="N41" s="174"/>
    </row>
    <row r="42" spans="1:20" x14ac:dyDescent="0.25">
      <c r="A42" s="57" t="s">
        <v>249</v>
      </c>
      <c r="B42" s="57"/>
      <c r="C42" s="57"/>
      <c r="D42" s="108"/>
      <c r="N42" s="174"/>
    </row>
    <row r="43" spans="1:20" x14ac:dyDescent="0.25">
      <c r="A43" s="57" t="s">
        <v>202</v>
      </c>
      <c r="B43" s="57"/>
      <c r="C43" s="57"/>
      <c r="D43" s="108"/>
      <c r="N43" s="57"/>
    </row>
    <row r="44" spans="1:20" x14ac:dyDescent="0.25">
      <c r="A44" s="57" t="s">
        <v>203</v>
      </c>
      <c r="B44" s="57"/>
      <c r="C44" s="57"/>
      <c r="D44" s="108"/>
      <c r="M44" s="57"/>
      <c r="N44" s="57"/>
    </row>
    <row r="45" spans="1:20" x14ac:dyDescent="0.25">
      <c r="A45" s="59" t="s">
        <v>219</v>
      </c>
      <c r="C45" s="108"/>
      <c r="D45" s="108"/>
    </row>
  </sheetData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>
    <oddHeader>&amp;C&amp;A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45"/>
  <sheetViews>
    <sheetView zoomScaleNormal="100" workbookViewId="0">
      <selection activeCell="K29" sqref="K29:W29"/>
    </sheetView>
  </sheetViews>
  <sheetFormatPr defaultColWidth="20.5703125" defaultRowHeight="15" x14ac:dyDescent="0.25"/>
  <cols>
    <col min="2" max="2" width="41.5703125" customWidth="1"/>
    <col min="3" max="3" width="15" bestFit="1" customWidth="1"/>
    <col min="4" max="4" width="8.28515625" customWidth="1"/>
    <col min="5" max="22" width="5.140625" customWidth="1"/>
    <col min="23" max="24" width="6.7109375" customWidth="1"/>
  </cols>
  <sheetData>
    <row r="1" spans="1:24" ht="15.75" customHeight="1" thickBot="1" x14ac:dyDescent="0.3">
      <c r="A1" s="433" t="s">
        <v>258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5"/>
    </row>
    <row r="2" spans="1:24" ht="15.75" thickBot="1" x14ac:dyDescent="0.3">
      <c r="A2" s="436" t="s">
        <v>199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8"/>
    </row>
    <row r="3" spans="1:24" ht="15.75" thickBot="1" x14ac:dyDescent="0.3">
      <c r="A3" s="394" t="s">
        <v>389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6"/>
    </row>
    <row r="4" spans="1:24" x14ac:dyDescent="0.25">
      <c r="A4" s="401" t="s">
        <v>47</v>
      </c>
      <c r="B4" s="385" t="s">
        <v>24</v>
      </c>
      <c r="C4" s="383" t="s">
        <v>200</v>
      </c>
      <c r="D4" s="387" t="s">
        <v>201</v>
      </c>
      <c r="E4" s="403" t="s">
        <v>25</v>
      </c>
      <c r="F4" s="404"/>
      <c r="G4" s="405"/>
      <c r="H4" s="406" t="s">
        <v>26</v>
      </c>
      <c r="I4" s="404"/>
      <c r="J4" s="405"/>
      <c r="K4" s="406" t="s">
        <v>27</v>
      </c>
      <c r="L4" s="404"/>
      <c r="M4" s="405"/>
      <c r="N4" s="406" t="s">
        <v>28</v>
      </c>
      <c r="O4" s="407"/>
      <c r="P4" s="408"/>
      <c r="Q4" s="406" t="s">
        <v>29</v>
      </c>
      <c r="R4" s="407"/>
      <c r="S4" s="408"/>
      <c r="T4" s="406" t="s">
        <v>30</v>
      </c>
      <c r="U4" s="407"/>
      <c r="V4" s="408"/>
      <c r="W4" s="397" t="s">
        <v>31</v>
      </c>
      <c r="X4" s="399" t="s">
        <v>32</v>
      </c>
    </row>
    <row r="5" spans="1:24" ht="15.75" thickBot="1" x14ac:dyDescent="0.3">
      <c r="A5" s="402"/>
      <c r="B5" s="386"/>
      <c r="C5" s="384"/>
      <c r="D5" s="387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398"/>
      <c r="X5" s="400"/>
    </row>
    <row r="6" spans="1:24" x14ac:dyDescent="0.25">
      <c r="A6" s="182" t="s">
        <v>193</v>
      </c>
      <c r="B6" s="334" t="s">
        <v>213</v>
      </c>
      <c r="C6" s="103" t="s">
        <v>212</v>
      </c>
      <c r="D6" s="103" t="s">
        <v>211</v>
      </c>
      <c r="E6" s="111">
        <v>2</v>
      </c>
      <c r="F6" s="112" t="s">
        <v>33</v>
      </c>
      <c r="G6" s="64">
        <v>3</v>
      </c>
      <c r="H6" s="111">
        <v>2</v>
      </c>
      <c r="I6" s="112" t="s">
        <v>33</v>
      </c>
      <c r="J6" s="64">
        <v>3</v>
      </c>
      <c r="K6" s="226">
        <v>2</v>
      </c>
      <c r="L6" s="227" t="s">
        <v>33</v>
      </c>
      <c r="M6" s="216">
        <v>3</v>
      </c>
      <c r="N6" s="111">
        <v>2</v>
      </c>
      <c r="O6" s="112" t="s">
        <v>33</v>
      </c>
      <c r="P6" s="64">
        <v>3</v>
      </c>
      <c r="Q6" s="111">
        <v>2</v>
      </c>
      <c r="R6" s="112" t="s">
        <v>33</v>
      </c>
      <c r="S6" s="64">
        <v>3</v>
      </c>
      <c r="T6" s="111">
        <v>2</v>
      </c>
      <c r="U6" s="112" t="s">
        <v>33</v>
      </c>
      <c r="V6" s="64">
        <v>3</v>
      </c>
      <c r="W6" s="130">
        <f>15*(E6+H6+K6+N6+Q6+T6)</f>
        <v>180</v>
      </c>
      <c r="X6" s="67">
        <f>SUM(G6+J6+M6+P6+S6+V6)</f>
        <v>18</v>
      </c>
    </row>
    <row r="7" spans="1:24" x14ac:dyDescent="0.25">
      <c r="A7" s="183" t="s">
        <v>194</v>
      </c>
      <c r="B7" s="68" t="s">
        <v>34</v>
      </c>
      <c r="C7" s="104" t="s">
        <v>270</v>
      </c>
      <c r="D7" s="104"/>
      <c r="E7" s="100"/>
      <c r="F7" s="101"/>
      <c r="G7" s="69"/>
      <c r="H7" s="100"/>
      <c r="I7" s="101"/>
      <c r="J7" s="69"/>
      <c r="K7" s="51"/>
      <c r="L7" s="52"/>
      <c r="M7" s="50"/>
      <c r="N7" s="51"/>
      <c r="O7" s="52"/>
      <c r="P7" s="50"/>
      <c r="Q7" s="51"/>
      <c r="R7" s="52"/>
      <c r="S7" s="50"/>
      <c r="T7" s="51"/>
      <c r="U7" s="338" t="s">
        <v>209</v>
      </c>
      <c r="V7" s="50">
        <v>0</v>
      </c>
      <c r="W7" s="62">
        <f>15*(E7+H7+K7+N7+Q7+T7)</f>
        <v>0</v>
      </c>
      <c r="X7" s="184">
        <f t="shared" ref="X7:X16" si="0">SUM(G7+J7+M7+P7+S7+V7)</f>
        <v>0</v>
      </c>
    </row>
    <row r="8" spans="1:24" x14ac:dyDescent="0.25">
      <c r="A8" s="32" t="s">
        <v>195</v>
      </c>
      <c r="B8" s="330" t="s">
        <v>222</v>
      </c>
      <c r="C8" s="61" t="s">
        <v>212</v>
      </c>
      <c r="D8" s="61" t="s">
        <v>211</v>
      </c>
      <c r="E8" s="51">
        <v>1</v>
      </c>
      <c r="F8" s="52" t="s">
        <v>33</v>
      </c>
      <c r="G8" s="50">
        <v>1</v>
      </c>
      <c r="H8" s="51">
        <v>1</v>
      </c>
      <c r="I8" s="338" t="s">
        <v>81</v>
      </c>
      <c r="J8" s="50">
        <v>1</v>
      </c>
      <c r="K8" s="51"/>
      <c r="L8" s="52"/>
      <c r="M8" s="50"/>
      <c r="N8" s="51"/>
      <c r="O8" s="52"/>
      <c r="P8" s="50"/>
      <c r="Q8" s="51"/>
      <c r="R8" s="52"/>
      <c r="S8" s="50"/>
      <c r="T8" s="51"/>
      <c r="U8" s="52"/>
      <c r="V8" s="50"/>
      <c r="W8" s="62">
        <f t="shared" ref="W8:W12" si="1">15*(E8+H8+K8+N8+Q8+T8)</f>
        <v>30</v>
      </c>
      <c r="X8" s="185">
        <f t="shared" si="0"/>
        <v>2</v>
      </c>
    </row>
    <row r="9" spans="1:24" x14ac:dyDescent="0.25">
      <c r="A9" s="32" t="s">
        <v>196</v>
      </c>
      <c r="B9" s="330" t="s">
        <v>214</v>
      </c>
      <c r="C9" s="61" t="s">
        <v>212</v>
      </c>
      <c r="D9" s="61" t="s">
        <v>211</v>
      </c>
      <c r="E9" s="51">
        <v>2</v>
      </c>
      <c r="F9" s="52" t="s">
        <v>37</v>
      </c>
      <c r="G9" s="50">
        <v>2</v>
      </c>
      <c r="H9" s="51">
        <v>2</v>
      </c>
      <c r="I9" s="52" t="s">
        <v>37</v>
      </c>
      <c r="J9" s="50">
        <v>2</v>
      </c>
      <c r="K9" s="51">
        <v>1</v>
      </c>
      <c r="L9" s="52" t="s">
        <v>37</v>
      </c>
      <c r="M9" s="50">
        <v>1</v>
      </c>
      <c r="N9" s="51">
        <v>1</v>
      </c>
      <c r="O9" s="52" t="s">
        <v>37</v>
      </c>
      <c r="P9" s="50">
        <v>1</v>
      </c>
      <c r="Q9" s="51">
        <v>1</v>
      </c>
      <c r="R9" s="52" t="s">
        <v>37</v>
      </c>
      <c r="S9" s="50">
        <v>1</v>
      </c>
      <c r="T9" s="51"/>
      <c r="U9" s="52"/>
      <c r="V9" s="50"/>
      <c r="W9" s="62">
        <f t="shared" si="1"/>
        <v>105</v>
      </c>
      <c r="X9" s="186">
        <f t="shared" si="0"/>
        <v>7</v>
      </c>
    </row>
    <row r="10" spans="1:24" x14ac:dyDescent="0.25">
      <c r="A10" s="23" t="s">
        <v>48</v>
      </c>
      <c r="B10" s="330" t="s">
        <v>224</v>
      </c>
      <c r="C10" s="61" t="s">
        <v>212</v>
      </c>
      <c r="D10" s="61" t="s">
        <v>211</v>
      </c>
      <c r="E10" s="51">
        <v>2</v>
      </c>
      <c r="F10" s="52" t="s">
        <v>37</v>
      </c>
      <c r="G10" s="50">
        <v>4</v>
      </c>
      <c r="H10" s="51">
        <v>2</v>
      </c>
      <c r="I10" s="52" t="s">
        <v>37</v>
      </c>
      <c r="J10" s="50">
        <v>4</v>
      </c>
      <c r="K10" s="51">
        <v>1</v>
      </c>
      <c r="L10" s="52" t="s">
        <v>37</v>
      </c>
      <c r="M10" s="50">
        <v>2</v>
      </c>
      <c r="N10" s="51">
        <v>1</v>
      </c>
      <c r="O10" s="52" t="s">
        <v>37</v>
      </c>
      <c r="P10" s="50">
        <v>2</v>
      </c>
      <c r="Q10" s="51">
        <v>1</v>
      </c>
      <c r="R10" s="52" t="s">
        <v>37</v>
      </c>
      <c r="S10" s="50">
        <v>2</v>
      </c>
      <c r="T10" s="51"/>
      <c r="U10" s="52"/>
      <c r="V10" s="50"/>
      <c r="W10" s="62">
        <f t="shared" si="1"/>
        <v>105</v>
      </c>
      <c r="X10" s="73">
        <f t="shared" si="0"/>
        <v>14</v>
      </c>
    </row>
    <row r="11" spans="1:24" x14ac:dyDescent="0.25">
      <c r="A11" s="23" t="s">
        <v>49</v>
      </c>
      <c r="B11" s="330" t="s">
        <v>225</v>
      </c>
      <c r="C11" s="61" t="s">
        <v>212</v>
      </c>
      <c r="D11" s="61" t="s">
        <v>42</v>
      </c>
      <c r="E11" s="51"/>
      <c r="F11" s="52"/>
      <c r="G11" s="50"/>
      <c r="H11" s="51"/>
      <c r="I11" s="52"/>
      <c r="J11" s="50"/>
      <c r="K11" s="55"/>
      <c r="L11" s="56"/>
      <c r="M11" s="50"/>
      <c r="N11" s="55"/>
      <c r="O11" s="56"/>
      <c r="P11" s="50"/>
      <c r="Q11" s="51">
        <v>1</v>
      </c>
      <c r="R11" s="52" t="s">
        <v>37</v>
      </c>
      <c r="S11" s="50">
        <v>1</v>
      </c>
      <c r="T11" s="51">
        <v>2</v>
      </c>
      <c r="U11" s="52" t="s">
        <v>37</v>
      </c>
      <c r="V11" s="50">
        <v>2</v>
      </c>
      <c r="W11" s="62">
        <f t="shared" si="1"/>
        <v>45</v>
      </c>
      <c r="X11" s="73">
        <f t="shared" si="0"/>
        <v>3</v>
      </c>
    </row>
    <row r="12" spans="1:24" ht="38.25" x14ac:dyDescent="0.25">
      <c r="A12" s="23" t="s">
        <v>50</v>
      </c>
      <c r="B12" s="47" t="s">
        <v>387</v>
      </c>
      <c r="C12" s="61" t="s">
        <v>220</v>
      </c>
      <c r="D12" s="61"/>
      <c r="E12" s="51"/>
      <c r="F12" s="52"/>
      <c r="G12" s="50"/>
      <c r="H12" s="55"/>
      <c r="I12" s="56"/>
      <c r="J12" s="50"/>
      <c r="K12" s="55"/>
      <c r="L12" s="56"/>
      <c r="M12" s="50"/>
      <c r="N12" s="55"/>
      <c r="O12" s="56"/>
      <c r="P12" s="50"/>
      <c r="Q12" s="55"/>
      <c r="R12" s="56"/>
      <c r="S12" s="50"/>
      <c r="T12" s="51"/>
      <c r="U12" s="338" t="s">
        <v>209</v>
      </c>
      <c r="V12" s="50">
        <v>0</v>
      </c>
      <c r="W12" s="62">
        <f t="shared" si="1"/>
        <v>0</v>
      </c>
      <c r="X12" s="71">
        <f t="shared" si="0"/>
        <v>0</v>
      </c>
    </row>
    <row r="13" spans="1:24" x14ac:dyDescent="0.25">
      <c r="A13" s="23" t="s">
        <v>51</v>
      </c>
      <c r="B13" s="47" t="s">
        <v>38</v>
      </c>
      <c r="C13" s="147"/>
      <c r="D13" s="61" t="s">
        <v>211</v>
      </c>
      <c r="E13" s="51">
        <v>2</v>
      </c>
      <c r="F13" s="52" t="s">
        <v>33</v>
      </c>
      <c r="G13" s="50">
        <v>2</v>
      </c>
      <c r="H13" s="48"/>
      <c r="I13" s="49"/>
      <c r="J13" s="50"/>
      <c r="K13" s="48"/>
      <c r="L13" s="49"/>
      <c r="M13" s="50"/>
      <c r="N13" s="48"/>
      <c r="O13" s="49"/>
      <c r="P13" s="50"/>
      <c r="Q13" s="48"/>
      <c r="R13" s="49"/>
      <c r="S13" s="50"/>
      <c r="T13" s="51"/>
      <c r="U13" s="52"/>
      <c r="V13" s="50"/>
      <c r="W13" s="86">
        <v>30</v>
      </c>
      <c r="X13" s="187">
        <f t="shared" si="0"/>
        <v>2</v>
      </c>
    </row>
    <row r="14" spans="1:24" x14ac:dyDescent="0.25">
      <c r="A14" s="23" t="s">
        <v>52</v>
      </c>
      <c r="B14" s="47" t="s">
        <v>40</v>
      </c>
      <c r="C14" s="147"/>
      <c r="D14" s="61" t="s">
        <v>211</v>
      </c>
      <c r="E14" s="48"/>
      <c r="F14" s="49"/>
      <c r="G14" s="50"/>
      <c r="H14" s="48"/>
      <c r="I14" s="49"/>
      <c r="J14" s="50"/>
      <c r="K14" s="48"/>
      <c r="L14" s="49"/>
      <c r="M14" s="50"/>
      <c r="N14" s="51">
        <v>2</v>
      </c>
      <c r="O14" s="52" t="s">
        <v>33</v>
      </c>
      <c r="P14" s="50">
        <v>2</v>
      </c>
      <c r="Q14" s="48"/>
      <c r="R14" s="49"/>
      <c r="S14" s="50"/>
      <c r="T14" s="48"/>
      <c r="U14" s="49"/>
      <c r="V14" s="50"/>
      <c r="W14" s="86">
        <v>30</v>
      </c>
      <c r="X14" s="187">
        <f t="shared" si="0"/>
        <v>2</v>
      </c>
    </row>
    <row r="15" spans="1:24" ht="15.75" thickBot="1" x14ac:dyDescent="0.3">
      <c r="A15" s="25" t="s">
        <v>53</v>
      </c>
      <c r="B15" s="74" t="s">
        <v>41</v>
      </c>
      <c r="C15" s="158"/>
      <c r="D15" s="105" t="s">
        <v>211</v>
      </c>
      <c r="E15" s="75"/>
      <c r="F15" s="76"/>
      <c r="G15" s="50"/>
      <c r="H15" s="48"/>
      <c r="I15" s="49"/>
      <c r="J15" s="50"/>
      <c r="K15" s="51">
        <v>2</v>
      </c>
      <c r="L15" s="52" t="s">
        <v>33</v>
      </c>
      <c r="M15" s="50">
        <v>2</v>
      </c>
      <c r="N15" s="48"/>
      <c r="O15" s="49"/>
      <c r="P15" s="50"/>
      <c r="Q15" s="48"/>
      <c r="R15" s="49"/>
      <c r="S15" s="50"/>
      <c r="T15" s="48"/>
      <c r="U15" s="49"/>
      <c r="V15" s="50"/>
      <c r="W15" s="134">
        <v>30</v>
      </c>
      <c r="X15" s="188">
        <f t="shared" si="0"/>
        <v>2</v>
      </c>
    </row>
    <row r="16" spans="1:24" x14ac:dyDescent="0.25">
      <c r="A16" s="302" t="s">
        <v>84</v>
      </c>
      <c r="B16" s="331" t="s">
        <v>326</v>
      </c>
      <c r="C16" s="104" t="s">
        <v>212</v>
      </c>
      <c r="D16" s="176" t="s">
        <v>42</v>
      </c>
      <c r="E16" s="149">
        <v>2</v>
      </c>
      <c r="F16" s="150" t="s">
        <v>33</v>
      </c>
      <c r="G16" s="189">
        <v>7</v>
      </c>
      <c r="H16" s="190">
        <v>2</v>
      </c>
      <c r="I16" s="191" t="s">
        <v>33</v>
      </c>
      <c r="J16" s="189">
        <v>7</v>
      </c>
      <c r="K16" s="190">
        <v>2</v>
      </c>
      <c r="L16" s="191" t="s">
        <v>33</v>
      </c>
      <c r="M16" s="189">
        <v>7</v>
      </c>
      <c r="N16" s="190">
        <v>2</v>
      </c>
      <c r="O16" s="191" t="s">
        <v>33</v>
      </c>
      <c r="P16" s="189">
        <v>7</v>
      </c>
      <c r="Q16" s="190">
        <v>2</v>
      </c>
      <c r="R16" s="191" t="s">
        <v>33</v>
      </c>
      <c r="S16" s="189">
        <v>7</v>
      </c>
      <c r="T16" s="190">
        <v>2</v>
      </c>
      <c r="U16" s="191" t="s">
        <v>37</v>
      </c>
      <c r="V16" s="189">
        <v>7</v>
      </c>
      <c r="W16" s="131">
        <f>15*(E16+H16+K16+N16+Q16+T16)</f>
        <v>180</v>
      </c>
      <c r="X16" s="192">
        <f t="shared" si="0"/>
        <v>42</v>
      </c>
    </row>
    <row r="17" spans="1:24" x14ac:dyDescent="0.25">
      <c r="A17" s="302" t="s">
        <v>85</v>
      </c>
      <c r="B17" s="332" t="s">
        <v>323</v>
      </c>
      <c r="C17" s="104" t="s">
        <v>212</v>
      </c>
      <c r="D17" s="61" t="s">
        <v>211</v>
      </c>
      <c r="E17" s="149">
        <v>1</v>
      </c>
      <c r="F17" s="150" t="s">
        <v>33</v>
      </c>
      <c r="G17" s="153">
        <v>1</v>
      </c>
      <c r="H17" s="149">
        <v>1</v>
      </c>
      <c r="I17" s="150" t="s">
        <v>33</v>
      </c>
      <c r="J17" s="153">
        <v>1</v>
      </c>
      <c r="K17" s="149">
        <v>1</v>
      </c>
      <c r="L17" s="150" t="s">
        <v>33</v>
      </c>
      <c r="M17" s="153">
        <v>1</v>
      </c>
      <c r="N17" s="149">
        <v>1</v>
      </c>
      <c r="O17" s="150" t="s">
        <v>33</v>
      </c>
      <c r="P17" s="153">
        <v>1</v>
      </c>
      <c r="Q17" s="149"/>
      <c r="R17" s="150"/>
      <c r="S17" s="153"/>
      <c r="T17" s="149"/>
      <c r="U17" s="150"/>
      <c r="V17" s="153"/>
      <c r="W17" s="131">
        <f>15*(E17+H17+K17+N17+Q17+T17)</f>
        <v>60</v>
      </c>
      <c r="X17" s="217">
        <f>SUM(G17+J17+M17+P17+S17+V17)</f>
        <v>4</v>
      </c>
    </row>
    <row r="18" spans="1:24" ht="25.5" x14ac:dyDescent="0.25">
      <c r="A18" s="302" t="s">
        <v>95</v>
      </c>
      <c r="B18" s="332" t="s">
        <v>325</v>
      </c>
      <c r="C18" s="104" t="s">
        <v>264</v>
      </c>
      <c r="D18" s="61" t="s">
        <v>211</v>
      </c>
      <c r="E18" s="149"/>
      <c r="F18" s="150"/>
      <c r="G18" s="153"/>
      <c r="H18" s="149"/>
      <c r="I18" s="150"/>
      <c r="J18" s="153"/>
      <c r="K18" s="149"/>
      <c r="L18" s="150"/>
      <c r="M18" s="153"/>
      <c r="N18" s="149"/>
      <c r="O18" s="150"/>
      <c r="P18" s="153"/>
      <c r="Q18" s="149">
        <v>1</v>
      </c>
      <c r="R18" s="150" t="s">
        <v>33</v>
      </c>
      <c r="S18" s="153">
        <v>1</v>
      </c>
      <c r="T18" s="149">
        <v>1</v>
      </c>
      <c r="U18" s="150" t="s">
        <v>33</v>
      </c>
      <c r="V18" s="153">
        <v>1</v>
      </c>
      <c r="W18" s="131">
        <f t="shared" ref="W18:W26" si="2">15*(E18+H18+K18+N18+Q18+T18)</f>
        <v>30</v>
      </c>
      <c r="X18" s="217">
        <f>SUM(G18+J18+M18+P18+S18+V18)</f>
        <v>2</v>
      </c>
    </row>
    <row r="19" spans="1:24" x14ac:dyDescent="0.25">
      <c r="A19" s="32" t="s">
        <v>77</v>
      </c>
      <c r="B19" s="330" t="s">
        <v>318</v>
      </c>
      <c r="C19" s="148"/>
      <c r="D19" s="61" t="s">
        <v>42</v>
      </c>
      <c r="E19" s="100">
        <v>1</v>
      </c>
      <c r="F19" s="101" t="s">
        <v>37</v>
      </c>
      <c r="G19" s="153">
        <v>1</v>
      </c>
      <c r="H19" s="100">
        <v>1</v>
      </c>
      <c r="I19" s="101" t="s">
        <v>37</v>
      </c>
      <c r="J19" s="153">
        <v>1</v>
      </c>
      <c r="K19" s="100">
        <v>1</v>
      </c>
      <c r="L19" s="101" t="s">
        <v>37</v>
      </c>
      <c r="M19" s="153">
        <v>1</v>
      </c>
      <c r="N19" s="100">
        <v>1</v>
      </c>
      <c r="O19" s="101" t="s">
        <v>37</v>
      </c>
      <c r="P19" s="153">
        <v>1</v>
      </c>
      <c r="Q19" s="100">
        <v>1</v>
      </c>
      <c r="R19" s="101" t="s">
        <v>37</v>
      </c>
      <c r="S19" s="153">
        <v>1</v>
      </c>
      <c r="T19" s="100">
        <v>1</v>
      </c>
      <c r="U19" s="101" t="s">
        <v>37</v>
      </c>
      <c r="V19" s="153">
        <v>1</v>
      </c>
      <c r="W19" s="131">
        <f t="shared" si="2"/>
        <v>90</v>
      </c>
      <c r="X19" s="217">
        <f>SUM(G19+J19+M19+P19+S19+V19)</f>
        <v>6</v>
      </c>
    </row>
    <row r="20" spans="1:24" x14ac:dyDescent="0.25">
      <c r="A20" s="32" t="s">
        <v>90</v>
      </c>
      <c r="B20" s="330" t="s">
        <v>265</v>
      </c>
      <c r="C20" s="148"/>
      <c r="D20" s="61"/>
      <c r="E20" s="100"/>
      <c r="F20" s="101"/>
      <c r="G20" s="50"/>
      <c r="H20" s="100"/>
      <c r="I20" s="101"/>
      <c r="J20" s="50"/>
      <c r="K20" s="100"/>
      <c r="L20" s="101"/>
      <c r="M20" s="50"/>
      <c r="N20" s="100"/>
      <c r="O20" s="101"/>
      <c r="P20" s="53"/>
      <c r="Q20" s="100"/>
      <c r="R20" s="101"/>
      <c r="S20" s="50"/>
      <c r="T20" s="100"/>
      <c r="U20" s="101"/>
      <c r="V20" s="50">
        <v>3</v>
      </c>
      <c r="W20" s="344">
        <f>15*(E20+H20+K20+N20+Q20+T20)</f>
        <v>0</v>
      </c>
      <c r="X20" s="217">
        <f>SUM(G20+J20+M20+P20+S20+V20)</f>
        <v>3</v>
      </c>
    </row>
    <row r="21" spans="1:24" x14ac:dyDescent="0.25">
      <c r="A21" s="32" t="s">
        <v>78</v>
      </c>
      <c r="B21" s="330" t="s">
        <v>316</v>
      </c>
      <c r="C21" s="147"/>
      <c r="D21" s="61" t="s">
        <v>42</v>
      </c>
      <c r="E21" s="228"/>
      <c r="F21" s="229"/>
      <c r="G21" s="153"/>
      <c r="H21" s="228"/>
      <c r="I21" s="229"/>
      <c r="J21" s="153"/>
      <c r="K21" s="228">
        <v>4</v>
      </c>
      <c r="L21" s="229" t="s">
        <v>37</v>
      </c>
      <c r="M21" s="153">
        <v>4</v>
      </c>
      <c r="N21" s="228">
        <v>4</v>
      </c>
      <c r="O21" s="229" t="s">
        <v>37</v>
      </c>
      <c r="P21" s="153">
        <v>4</v>
      </c>
      <c r="Q21" s="228">
        <v>4</v>
      </c>
      <c r="R21" s="229" t="s">
        <v>37</v>
      </c>
      <c r="S21" s="153">
        <v>4</v>
      </c>
      <c r="T21" s="228">
        <v>4</v>
      </c>
      <c r="U21" s="229" t="s">
        <v>37</v>
      </c>
      <c r="V21" s="153">
        <v>4</v>
      </c>
      <c r="W21" s="157">
        <f t="shared" si="2"/>
        <v>240</v>
      </c>
      <c r="X21" s="217">
        <f>M21+P21+S21+V21</f>
        <v>16</v>
      </c>
    </row>
    <row r="22" spans="1:24" x14ac:dyDescent="0.25">
      <c r="A22" s="239" t="s">
        <v>55</v>
      </c>
      <c r="B22" s="330" t="s">
        <v>319</v>
      </c>
      <c r="C22" s="147"/>
      <c r="D22" s="61" t="s">
        <v>42</v>
      </c>
      <c r="E22" s="51">
        <v>1</v>
      </c>
      <c r="F22" s="52" t="s">
        <v>37</v>
      </c>
      <c r="G22" s="153">
        <v>3</v>
      </c>
      <c r="H22" s="51">
        <v>1</v>
      </c>
      <c r="I22" s="52" t="s">
        <v>37</v>
      </c>
      <c r="J22" s="153">
        <v>3</v>
      </c>
      <c r="K22" s="51">
        <v>1</v>
      </c>
      <c r="L22" s="52" t="s">
        <v>37</v>
      </c>
      <c r="M22" s="153">
        <v>3</v>
      </c>
      <c r="N22" s="51">
        <v>1</v>
      </c>
      <c r="O22" s="52" t="s">
        <v>37</v>
      </c>
      <c r="P22" s="153">
        <v>3</v>
      </c>
      <c r="Q22" s="51">
        <v>1</v>
      </c>
      <c r="R22" s="52" t="s">
        <v>37</v>
      </c>
      <c r="S22" s="153">
        <v>3</v>
      </c>
      <c r="T22" s="51">
        <v>1</v>
      </c>
      <c r="U22" s="52" t="s">
        <v>37</v>
      </c>
      <c r="V22" s="153">
        <v>3</v>
      </c>
      <c r="W22" s="157">
        <f t="shared" si="2"/>
        <v>90</v>
      </c>
      <c r="X22" s="217">
        <f>G22+J22+M22+P22+S22+V22</f>
        <v>18</v>
      </c>
    </row>
    <row r="23" spans="1:24" x14ac:dyDescent="0.25">
      <c r="A23" s="239" t="s">
        <v>89</v>
      </c>
      <c r="B23" s="330" t="s">
        <v>314</v>
      </c>
      <c r="C23" s="147"/>
      <c r="D23" s="61" t="s">
        <v>42</v>
      </c>
      <c r="E23" s="51">
        <v>2</v>
      </c>
      <c r="F23" s="52" t="s">
        <v>37</v>
      </c>
      <c r="G23" s="153">
        <v>2</v>
      </c>
      <c r="H23" s="228">
        <v>2</v>
      </c>
      <c r="I23" s="229" t="s">
        <v>37</v>
      </c>
      <c r="J23" s="153">
        <v>2</v>
      </c>
      <c r="K23" s="218">
        <v>2</v>
      </c>
      <c r="L23" s="219" t="s">
        <v>37</v>
      </c>
      <c r="M23" s="153">
        <v>2</v>
      </c>
      <c r="N23" s="228">
        <v>2</v>
      </c>
      <c r="O23" s="229" t="s">
        <v>37</v>
      </c>
      <c r="P23" s="153">
        <v>2</v>
      </c>
      <c r="Q23" s="228">
        <v>2</v>
      </c>
      <c r="R23" s="229" t="s">
        <v>37</v>
      </c>
      <c r="S23" s="153">
        <v>2</v>
      </c>
      <c r="T23" s="218">
        <v>2</v>
      </c>
      <c r="U23" s="219" t="s">
        <v>37</v>
      </c>
      <c r="V23" s="153">
        <v>2</v>
      </c>
      <c r="W23" s="157">
        <f t="shared" si="2"/>
        <v>180</v>
      </c>
      <c r="X23" s="217">
        <f>G23+J23+M23+P23+S23+V23</f>
        <v>12</v>
      </c>
    </row>
    <row r="24" spans="1:24" x14ac:dyDescent="0.25">
      <c r="A24" s="239" t="s">
        <v>88</v>
      </c>
      <c r="B24" s="330" t="s">
        <v>317</v>
      </c>
      <c r="C24" s="147"/>
      <c r="D24" s="61" t="s">
        <v>42</v>
      </c>
      <c r="E24" s="51">
        <v>2</v>
      </c>
      <c r="F24" s="52" t="s">
        <v>37</v>
      </c>
      <c r="G24" s="153">
        <v>1</v>
      </c>
      <c r="H24" s="228">
        <v>2</v>
      </c>
      <c r="I24" s="229" t="s">
        <v>37</v>
      </c>
      <c r="J24" s="153">
        <v>1</v>
      </c>
      <c r="K24" s="218">
        <v>2</v>
      </c>
      <c r="L24" s="219" t="s">
        <v>37</v>
      </c>
      <c r="M24" s="153">
        <v>1</v>
      </c>
      <c r="N24" s="218">
        <v>2</v>
      </c>
      <c r="O24" s="219" t="s">
        <v>37</v>
      </c>
      <c r="P24" s="153">
        <v>1</v>
      </c>
      <c r="Q24" s="218">
        <v>2</v>
      </c>
      <c r="R24" s="219" t="s">
        <v>37</v>
      </c>
      <c r="S24" s="153">
        <v>1</v>
      </c>
      <c r="T24" s="218">
        <v>2</v>
      </c>
      <c r="U24" s="219" t="s">
        <v>37</v>
      </c>
      <c r="V24" s="153">
        <v>1</v>
      </c>
      <c r="W24" s="157">
        <f t="shared" si="2"/>
        <v>180</v>
      </c>
      <c r="X24" s="217">
        <f>G24+J24+M24+P24+S24+V24</f>
        <v>6</v>
      </c>
    </row>
    <row r="25" spans="1:24" x14ac:dyDescent="0.25">
      <c r="A25" s="314" t="s">
        <v>313</v>
      </c>
      <c r="B25" s="330" t="s">
        <v>320</v>
      </c>
      <c r="C25" s="147"/>
      <c r="D25" s="61" t="s">
        <v>42</v>
      </c>
      <c r="E25" s="61">
        <v>1</v>
      </c>
      <c r="F25" s="170" t="s">
        <v>37</v>
      </c>
      <c r="G25" s="153">
        <v>1</v>
      </c>
      <c r="H25" s="61">
        <v>1</v>
      </c>
      <c r="I25" s="170" t="s">
        <v>37</v>
      </c>
      <c r="J25" s="153">
        <v>1</v>
      </c>
      <c r="K25" s="156"/>
      <c r="L25" s="220"/>
      <c r="M25" s="153"/>
      <c r="N25" s="156"/>
      <c r="O25" s="220"/>
      <c r="P25" s="153"/>
      <c r="Q25" s="156"/>
      <c r="R25" s="220"/>
      <c r="S25" s="153"/>
      <c r="T25" s="156"/>
      <c r="U25" s="220"/>
      <c r="V25" s="153"/>
      <c r="W25" s="157">
        <f t="shared" si="2"/>
        <v>30</v>
      </c>
      <c r="X25" s="217">
        <f>G25+J25+M25+P25+S25+V25</f>
        <v>2</v>
      </c>
    </row>
    <row r="26" spans="1:24" ht="24" thickBot="1" x14ac:dyDescent="0.3">
      <c r="A26" s="315" t="s">
        <v>247</v>
      </c>
      <c r="B26" s="336" t="s">
        <v>208</v>
      </c>
      <c r="C26" s="105" t="s">
        <v>212</v>
      </c>
      <c r="D26" s="105" t="s">
        <v>42</v>
      </c>
      <c r="E26" s="93"/>
      <c r="F26" s="94"/>
      <c r="G26" s="95"/>
      <c r="H26" s="93"/>
      <c r="I26" s="94"/>
      <c r="J26" s="95"/>
      <c r="K26" s="93"/>
      <c r="L26" s="94"/>
      <c r="M26" s="95"/>
      <c r="N26" s="93"/>
      <c r="O26" s="94"/>
      <c r="P26" s="95"/>
      <c r="Q26" s="93">
        <v>4</v>
      </c>
      <c r="R26" s="94" t="s">
        <v>42</v>
      </c>
      <c r="S26" s="95">
        <v>2</v>
      </c>
      <c r="T26" s="93">
        <v>4</v>
      </c>
      <c r="U26" s="94" t="s">
        <v>42</v>
      </c>
      <c r="V26" s="95">
        <v>2</v>
      </c>
      <c r="W26" s="96">
        <f t="shared" si="2"/>
        <v>120</v>
      </c>
      <c r="X26" s="81">
        <f t="shared" ref="X26" si="3">G26+J26+M26+P26+S26+V26</f>
        <v>4</v>
      </c>
    </row>
    <row r="27" spans="1:24" x14ac:dyDescent="0.25">
      <c r="A27" s="311" t="s">
        <v>307</v>
      </c>
      <c r="B27" s="97" t="s">
        <v>205</v>
      </c>
      <c r="C27" s="223"/>
      <c r="D27" s="339" t="s">
        <v>81</v>
      </c>
      <c r="E27" s="138"/>
      <c r="F27" s="139"/>
      <c r="G27" s="50"/>
      <c r="H27" s="51"/>
      <c r="I27" s="52"/>
      <c r="J27" s="50"/>
      <c r="K27" s="138"/>
      <c r="L27" s="139"/>
      <c r="M27" s="50"/>
      <c r="N27" s="51"/>
      <c r="O27" s="52"/>
      <c r="P27" s="50"/>
      <c r="Q27" s="51">
        <v>0</v>
      </c>
      <c r="R27" s="52" t="s">
        <v>42</v>
      </c>
      <c r="S27" s="50">
        <v>3</v>
      </c>
      <c r="T27" s="51">
        <v>0</v>
      </c>
      <c r="U27" s="52" t="s">
        <v>37</v>
      </c>
      <c r="V27" s="50">
        <v>3</v>
      </c>
      <c r="W27" s="131"/>
      <c r="X27" s="152">
        <v>6</v>
      </c>
    </row>
    <row r="28" spans="1:24" ht="15.75" thickBot="1" x14ac:dyDescent="0.3">
      <c r="A28" s="312"/>
      <c r="B28" s="346" t="s">
        <v>207</v>
      </c>
      <c r="C28" s="224"/>
      <c r="D28" s="224"/>
      <c r="E28" s="141"/>
      <c r="F28" s="142"/>
      <c r="G28" s="77">
        <v>1</v>
      </c>
      <c r="H28" s="141"/>
      <c r="I28" s="142"/>
      <c r="J28" s="77">
        <v>3</v>
      </c>
      <c r="K28" s="141"/>
      <c r="L28" s="142"/>
      <c r="M28" s="77">
        <v>2</v>
      </c>
      <c r="N28" s="141"/>
      <c r="O28" s="142"/>
      <c r="P28" s="77">
        <v>3</v>
      </c>
      <c r="Q28" s="93"/>
      <c r="R28" s="94"/>
      <c r="S28" s="77"/>
      <c r="T28" s="93"/>
      <c r="U28" s="94"/>
      <c r="V28" s="77"/>
      <c r="W28" s="96"/>
      <c r="X28" s="152">
        <f>G28+J28+M28+P28+S28+V28</f>
        <v>9</v>
      </c>
    </row>
    <row r="29" spans="1:24" ht="15.75" thickBot="1" x14ac:dyDescent="0.3">
      <c r="A29" s="360" t="s">
        <v>388</v>
      </c>
      <c r="B29" s="336" t="s">
        <v>45</v>
      </c>
      <c r="C29" s="146"/>
      <c r="D29" s="146" t="s">
        <v>42</v>
      </c>
      <c r="E29" s="340">
        <v>1</v>
      </c>
      <c r="F29" s="113" t="s">
        <v>237</v>
      </c>
      <c r="G29" s="145"/>
      <c r="H29" s="340">
        <v>1</v>
      </c>
      <c r="I29" s="113" t="s">
        <v>237</v>
      </c>
      <c r="J29" s="145"/>
      <c r="K29" s="144"/>
      <c r="L29" s="113"/>
      <c r="M29" s="145"/>
      <c r="N29" s="144"/>
      <c r="O29" s="113"/>
      <c r="P29" s="145"/>
      <c r="Q29" s="144"/>
      <c r="R29" s="113"/>
      <c r="S29" s="145"/>
      <c r="T29" s="144"/>
      <c r="U29" s="113"/>
      <c r="V29" s="145"/>
      <c r="W29" s="110">
        <f>15*(E29+H29+K29+N29+Q29+T29)</f>
        <v>30</v>
      </c>
      <c r="X29" s="109">
        <f>G29+J29+M29+P29+S29+V29</f>
        <v>0</v>
      </c>
    </row>
    <row r="30" spans="1:24" s="60" customFormat="1" ht="18.75" customHeight="1" thickBot="1" x14ac:dyDescent="0.3">
      <c r="A30" s="313"/>
      <c r="B30" s="74" t="s">
        <v>385</v>
      </c>
      <c r="C30" s="105" t="s">
        <v>262</v>
      </c>
      <c r="D30" s="105"/>
      <c r="E30" s="93"/>
      <c r="F30" s="94"/>
      <c r="G30" s="77"/>
      <c r="H30" s="93"/>
      <c r="I30" s="94"/>
      <c r="J30" s="77"/>
      <c r="K30" s="93"/>
      <c r="L30" s="94"/>
      <c r="M30" s="77"/>
      <c r="N30" s="93"/>
      <c r="O30" s="94"/>
      <c r="P30" s="78"/>
      <c r="Q30" s="93"/>
      <c r="R30" s="94"/>
      <c r="S30" s="78"/>
      <c r="T30" s="93"/>
      <c r="U30" s="342" t="s">
        <v>218</v>
      </c>
      <c r="V30" s="77">
        <v>0</v>
      </c>
      <c r="W30" s="343">
        <f t="shared" ref="W30" si="4">15*(E30+H30+K30+N30+Q30+T30)</f>
        <v>0</v>
      </c>
      <c r="X30" s="81">
        <f t="shared" ref="X30" si="5">SUM(G30+J30+M30+P30+S30+V30)</f>
        <v>0</v>
      </c>
    </row>
    <row r="31" spans="1:24" ht="15.75" thickBot="1" x14ac:dyDescent="0.3">
      <c r="A31" s="251"/>
      <c r="B31" s="318" t="s">
        <v>46</v>
      </c>
      <c r="C31" s="318"/>
      <c r="D31" s="318"/>
      <c r="E31" s="207">
        <f>SUM(E6:E28)</f>
        <v>19</v>
      </c>
      <c r="F31" s="205"/>
      <c r="G31" s="206">
        <f>SUM(G6:G28)</f>
        <v>29</v>
      </c>
      <c r="H31" s="207">
        <f>SUM(H6:H28)</f>
        <v>17</v>
      </c>
      <c r="I31" s="205"/>
      <c r="J31" s="206">
        <f>SUM(J6:J28)</f>
        <v>29</v>
      </c>
      <c r="K31" s="207">
        <f>SUM(K6:K28)</f>
        <v>19</v>
      </c>
      <c r="L31" s="205"/>
      <c r="M31" s="206">
        <f>SUM(M6:M28)</f>
        <v>29</v>
      </c>
      <c r="N31" s="207">
        <f>SUM(N6:N28)</f>
        <v>19</v>
      </c>
      <c r="O31" s="205"/>
      <c r="P31" s="206">
        <f>SUM(P6:P28)</f>
        <v>30</v>
      </c>
      <c r="Q31" s="207">
        <f>SUM(Q6:Q28)</f>
        <v>22</v>
      </c>
      <c r="R31" s="205"/>
      <c r="S31" s="206">
        <f t="shared" ref="S31:X31" si="6">SUM(S6:S28)</f>
        <v>31</v>
      </c>
      <c r="T31" s="207">
        <f t="shared" si="6"/>
        <v>21</v>
      </c>
      <c r="U31" s="341"/>
      <c r="V31" s="328">
        <f t="shared" si="6"/>
        <v>32</v>
      </c>
      <c r="W31" s="30">
        <f t="shared" si="6"/>
        <v>1755</v>
      </c>
      <c r="X31" s="36">
        <f t="shared" si="6"/>
        <v>180</v>
      </c>
    </row>
    <row r="32" spans="1:24" x14ac:dyDescent="0.25">
      <c r="A32" s="251"/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</row>
    <row r="33" spans="1:20" x14ac:dyDescent="0.25">
      <c r="A33" s="174" t="s">
        <v>229</v>
      </c>
      <c r="D33" s="108"/>
    </row>
    <row r="34" spans="1:20" x14ac:dyDescent="0.25">
      <c r="A34" s="174" t="s">
        <v>232</v>
      </c>
      <c r="D34" s="108"/>
      <c r="O34" s="181" t="s">
        <v>230</v>
      </c>
      <c r="P34" s="174"/>
      <c r="T34" s="174" t="s">
        <v>231</v>
      </c>
    </row>
    <row r="35" spans="1:20" x14ac:dyDescent="0.25">
      <c r="A35" s="57" t="s">
        <v>260</v>
      </c>
      <c r="E35" s="174"/>
      <c r="O35" s="181" t="s">
        <v>239</v>
      </c>
      <c r="P35" s="174"/>
      <c r="T35" s="174" t="s">
        <v>235</v>
      </c>
    </row>
    <row r="36" spans="1:20" x14ac:dyDescent="0.25">
      <c r="A36" s="57" t="s">
        <v>245</v>
      </c>
      <c r="E36" s="174"/>
      <c r="O36" s="181" t="s">
        <v>240</v>
      </c>
      <c r="P36" s="57"/>
      <c r="T36" s="57" t="s">
        <v>233</v>
      </c>
    </row>
    <row r="37" spans="1:20" x14ac:dyDescent="0.25">
      <c r="A37" s="57" t="s">
        <v>234</v>
      </c>
      <c r="E37" s="57"/>
      <c r="O37" s="181" t="s">
        <v>241</v>
      </c>
      <c r="P37" s="57"/>
      <c r="T37" s="174" t="s">
        <v>238</v>
      </c>
    </row>
    <row r="38" spans="1:20" x14ac:dyDescent="0.25">
      <c r="A38" s="58" t="s">
        <v>261</v>
      </c>
      <c r="D38" s="57"/>
      <c r="E38" s="57"/>
      <c r="J38" s="57"/>
      <c r="K38" s="57"/>
      <c r="L38" s="57"/>
      <c r="M38" s="57"/>
      <c r="N38" s="57"/>
      <c r="P38" s="57"/>
      <c r="T38" s="174" t="s">
        <v>236</v>
      </c>
    </row>
    <row r="39" spans="1:20" x14ac:dyDescent="0.25">
      <c r="D39" s="108"/>
      <c r="T39" s="174" t="s">
        <v>246</v>
      </c>
    </row>
    <row r="40" spans="1:20" x14ac:dyDescent="0.25">
      <c r="A40" s="173" t="s">
        <v>243</v>
      </c>
      <c r="D40" s="108"/>
    </row>
    <row r="41" spans="1:20" x14ac:dyDescent="0.25">
      <c r="A41" s="57" t="s">
        <v>248</v>
      </c>
      <c r="E41" s="57"/>
      <c r="N41" s="174"/>
    </row>
    <row r="42" spans="1:20" x14ac:dyDescent="0.25">
      <c r="A42" s="57" t="s">
        <v>249</v>
      </c>
      <c r="B42" s="57"/>
      <c r="C42" s="57"/>
      <c r="D42" s="108"/>
      <c r="N42" s="174"/>
    </row>
    <row r="43" spans="1:20" x14ac:dyDescent="0.25">
      <c r="A43" s="57" t="s">
        <v>202</v>
      </c>
      <c r="B43" s="57"/>
      <c r="C43" s="57"/>
      <c r="D43" s="108"/>
      <c r="N43" s="57"/>
    </row>
    <row r="44" spans="1:20" x14ac:dyDescent="0.25">
      <c r="A44" s="57" t="s">
        <v>203</v>
      </c>
      <c r="B44" s="57"/>
      <c r="C44" s="57"/>
      <c r="D44" s="108"/>
      <c r="M44" s="57"/>
      <c r="N44" s="57"/>
    </row>
    <row r="45" spans="1:20" x14ac:dyDescent="0.25">
      <c r="A45" s="59" t="s">
        <v>219</v>
      </c>
      <c r="C45" s="108"/>
      <c r="D45" s="108"/>
    </row>
  </sheetData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rintOptions horizontalCentered="1"/>
  <pageMargins left="0.55118110236220474" right="0.70866141732283472" top="0.74803149606299213" bottom="0.74803149606299213" header="0.31496062992125984" footer="0.31496062992125984"/>
  <pageSetup paperSize="8" orientation="landscape" horizontalDpi="300" verticalDpi="300" r:id="rId1"/>
  <headerFooter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45"/>
  <sheetViews>
    <sheetView workbookViewId="0">
      <selection activeCell="B30" sqref="B30"/>
    </sheetView>
  </sheetViews>
  <sheetFormatPr defaultRowHeight="15" x14ac:dyDescent="0.25"/>
  <cols>
    <col min="1" max="1" width="19.140625" customWidth="1"/>
    <col min="2" max="2" width="40.42578125" customWidth="1"/>
    <col min="3" max="3" width="16.28515625" customWidth="1"/>
    <col min="4" max="4" width="9.140625" customWidth="1"/>
    <col min="5" max="22" width="4.7109375" customWidth="1"/>
    <col min="23" max="24" width="5.7109375" customWidth="1"/>
  </cols>
  <sheetData>
    <row r="1" spans="1:24" ht="15.75" customHeight="1" thickBot="1" x14ac:dyDescent="0.3">
      <c r="A1" s="439" t="s">
        <v>275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1"/>
    </row>
    <row r="2" spans="1:24" ht="15.75" thickBot="1" x14ac:dyDescent="0.3">
      <c r="A2" s="442" t="s">
        <v>199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4"/>
    </row>
    <row r="3" spans="1:24" ht="15.75" thickBot="1" x14ac:dyDescent="0.3">
      <c r="A3" s="394" t="s">
        <v>389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6"/>
    </row>
    <row r="4" spans="1:24" x14ac:dyDescent="0.25">
      <c r="A4" s="401" t="s">
        <v>47</v>
      </c>
      <c r="B4" s="385" t="s">
        <v>24</v>
      </c>
      <c r="C4" s="383" t="s">
        <v>200</v>
      </c>
      <c r="D4" s="387" t="s">
        <v>201</v>
      </c>
      <c r="E4" s="403" t="s">
        <v>25</v>
      </c>
      <c r="F4" s="404"/>
      <c r="G4" s="405"/>
      <c r="H4" s="406" t="s">
        <v>26</v>
      </c>
      <c r="I4" s="404"/>
      <c r="J4" s="405"/>
      <c r="K4" s="406" t="s">
        <v>27</v>
      </c>
      <c r="L4" s="404"/>
      <c r="M4" s="405"/>
      <c r="N4" s="406" t="s">
        <v>28</v>
      </c>
      <c r="O4" s="407"/>
      <c r="P4" s="408"/>
      <c r="Q4" s="406" t="s">
        <v>29</v>
      </c>
      <c r="R4" s="407"/>
      <c r="S4" s="408"/>
      <c r="T4" s="406" t="s">
        <v>30</v>
      </c>
      <c r="U4" s="407"/>
      <c r="V4" s="408"/>
      <c r="W4" s="397" t="s">
        <v>31</v>
      </c>
      <c r="X4" s="399" t="s">
        <v>32</v>
      </c>
    </row>
    <row r="5" spans="1:24" ht="15.75" thickBot="1" x14ac:dyDescent="0.3">
      <c r="A5" s="402"/>
      <c r="B5" s="386"/>
      <c r="C5" s="384"/>
      <c r="D5" s="387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398"/>
      <c r="X5" s="400"/>
    </row>
    <row r="6" spans="1:24" x14ac:dyDescent="0.25">
      <c r="A6" s="182" t="s">
        <v>193</v>
      </c>
      <c r="B6" s="334" t="s">
        <v>183</v>
      </c>
      <c r="C6" s="103" t="s">
        <v>212</v>
      </c>
      <c r="D6" s="103" t="s">
        <v>211</v>
      </c>
      <c r="E6" s="111">
        <v>2</v>
      </c>
      <c r="F6" s="112" t="s">
        <v>33</v>
      </c>
      <c r="G6" s="64">
        <v>3</v>
      </c>
      <c r="H6" s="111">
        <v>2</v>
      </c>
      <c r="I6" s="112" t="s">
        <v>33</v>
      </c>
      <c r="J6" s="64">
        <v>3</v>
      </c>
      <c r="K6" s="226">
        <v>2</v>
      </c>
      <c r="L6" s="227" t="s">
        <v>33</v>
      </c>
      <c r="M6" s="216">
        <v>3</v>
      </c>
      <c r="N6" s="111">
        <v>2</v>
      </c>
      <c r="O6" s="112" t="s">
        <v>33</v>
      </c>
      <c r="P6" s="64">
        <v>3</v>
      </c>
      <c r="Q6" s="111">
        <v>2</v>
      </c>
      <c r="R6" s="112" t="s">
        <v>33</v>
      </c>
      <c r="S6" s="64">
        <v>3</v>
      </c>
      <c r="T6" s="111">
        <v>2</v>
      </c>
      <c r="U6" s="112" t="s">
        <v>33</v>
      </c>
      <c r="V6" s="64">
        <v>3</v>
      </c>
      <c r="W6" s="130">
        <v>180</v>
      </c>
      <c r="X6" s="67">
        <f>SUM(G6+J6+M6+P6+S6+V6)</f>
        <v>18</v>
      </c>
    </row>
    <row r="7" spans="1:24" x14ac:dyDescent="0.25">
      <c r="A7" s="183" t="s">
        <v>194</v>
      </c>
      <c r="B7" s="68" t="s">
        <v>34</v>
      </c>
      <c r="C7" s="104" t="s">
        <v>270</v>
      </c>
      <c r="D7" s="104"/>
      <c r="E7" s="100"/>
      <c r="F7" s="101"/>
      <c r="G7" s="69"/>
      <c r="H7" s="100"/>
      <c r="I7" s="101"/>
      <c r="J7" s="69"/>
      <c r="K7" s="51"/>
      <c r="L7" s="52"/>
      <c r="M7" s="50"/>
      <c r="N7" s="51"/>
      <c r="O7" s="52"/>
      <c r="P7" s="50"/>
      <c r="Q7" s="51"/>
      <c r="R7" s="52"/>
      <c r="S7" s="50"/>
      <c r="T7" s="51"/>
      <c r="U7" s="338" t="s">
        <v>209</v>
      </c>
      <c r="V7" s="50">
        <v>0</v>
      </c>
      <c r="W7" s="344"/>
      <c r="X7" s="184">
        <f t="shared" ref="X7:X16" si="0">SUM(G7+J7+M7+P7+S7+V7)</f>
        <v>0</v>
      </c>
    </row>
    <row r="8" spans="1:24" x14ac:dyDescent="0.25">
      <c r="A8" s="32" t="s">
        <v>195</v>
      </c>
      <c r="B8" s="330" t="s">
        <v>190</v>
      </c>
      <c r="C8" s="61" t="s">
        <v>212</v>
      </c>
      <c r="D8" s="61" t="s">
        <v>211</v>
      </c>
      <c r="E8" s="51">
        <v>1</v>
      </c>
      <c r="F8" s="52" t="s">
        <v>33</v>
      </c>
      <c r="G8" s="50">
        <v>1</v>
      </c>
      <c r="H8" s="51">
        <v>1</v>
      </c>
      <c r="I8" s="338" t="s">
        <v>81</v>
      </c>
      <c r="J8" s="50">
        <v>1</v>
      </c>
      <c r="K8" s="51"/>
      <c r="L8" s="52"/>
      <c r="M8" s="50"/>
      <c r="N8" s="51"/>
      <c r="O8" s="52"/>
      <c r="P8" s="50"/>
      <c r="Q8" s="51"/>
      <c r="R8" s="52"/>
      <c r="S8" s="50"/>
      <c r="T8" s="51"/>
      <c r="U8" s="52"/>
      <c r="V8" s="50"/>
      <c r="W8" s="83">
        <v>30</v>
      </c>
      <c r="X8" s="185">
        <f t="shared" si="0"/>
        <v>2</v>
      </c>
    </row>
    <row r="9" spans="1:24" x14ac:dyDescent="0.25">
      <c r="A9" s="32" t="s">
        <v>196</v>
      </c>
      <c r="B9" s="330" t="s">
        <v>184</v>
      </c>
      <c r="C9" s="61" t="s">
        <v>212</v>
      </c>
      <c r="D9" s="61" t="s">
        <v>211</v>
      </c>
      <c r="E9" s="51">
        <v>2</v>
      </c>
      <c r="F9" s="52" t="s">
        <v>37</v>
      </c>
      <c r="G9" s="50">
        <v>2</v>
      </c>
      <c r="H9" s="51">
        <v>2</v>
      </c>
      <c r="I9" s="52" t="s">
        <v>37</v>
      </c>
      <c r="J9" s="50">
        <v>2</v>
      </c>
      <c r="K9" s="51">
        <v>1</v>
      </c>
      <c r="L9" s="52" t="s">
        <v>37</v>
      </c>
      <c r="M9" s="50">
        <v>1</v>
      </c>
      <c r="N9" s="51">
        <v>1</v>
      </c>
      <c r="O9" s="52" t="s">
        <v>37</v>
      </c>
      <c r="P9" s="50">
        <v>1</v>
      </c>
      <c r="Q9" s="51">
        <v>1</v>
      </c>
      <c r="R9" s="52" t="s">
        <v>37</v>
      </c>
      <c r="S9" s="50">
        <v>1</v>
      </c>
      <c r="T9" s="51"/>
      <c r="U9" s="52"/>
      <c r="V9" s="50"/>
      <c r="W9" s="86">
        <v>105</v>
      </c>
      <c r="X9" s="186">
        <f t="shared" si="0"/>
        <v>7</v>
      </c>
    </row>
    <row r="10" spans="1:24" x14ac:dyDescent="0.25">
      <c r="A10" s="32" t="s">
        <v>48</v>
      </c>
      <c r="B10" s="330" t="s">
        <v>185</v>
      </c>
      <c r="C10" s="61" t="s">
        <v>212</v>
      </c>
      <c r="D10" s="61" t="s">
        <v>211</v>
      </c>
      <c r="E10" s="51">
        <v>2</v>
      </c>
      <c r="F10" s="52" t="s">
        <v>37</v>
      </c>
      <c r="G10" s="50">
        <v>4</v>
      </c>
      <c r="H10" s="51">
        <v>2</v>
      </c>
      <c r="I10" s="52" t="s">
        <v>37</v>
      </c>
      <c r="J10" s="50">
        <v>4</v>
      </c>
      <c r="K10" s="51">
        <v>1</v>
      </c>
      <c r="L10" s="52" t="s">
        <v>37</v>
      </c>
      <c r="M10" s="50">
        <v>2</v>
      </c>
      <c r="N10" s="51">
        <v>1</v>
      </c>
      <c r="O10" s="52" t="s">
        <v>37</v>
      </c>
      <c r="P10" s="50">
        <v>2</v>
      </c>
      <c r="Q10" s="51">
        <v>1</v>
      </c>
      <c r="R10" s="52" t="s">
        <v>37</v>
      </c>
      <c r="S10" s="50">
        <v>2</v>
      </c>
      <c r="T10" s="51"/>
      <c r="U10" s="52"/>
      <c r="V10" s="50"/>
      <c r="W10" s="86">
        <v>105</v>
      </c>
      <c r="X10" s="73">
        <f t="shared" si="0"/>
        <v>14</v>
      </c>
    </row>
    <row r="11" spans="1:24" x14ac:dyDescent="0.25">
      <c r="A11" s="32" t="s">
        <v>49</v>
      </c>
      <c r="B11" s="330" t="s">
        <v>186</v>
      </c>
      <c r="C11" s="61" t="s">
        <v>212</v>
      </c>
      <c r="D11" s="61" t="s">
        <v>42</v>
      </c>
      <c r="E11" s="51"/>
      <c r="F11" s="52"/>
      <c r="G11" s="50"/>
      <c r="H11" s="51"/>
      <c r="I11" s="52"/>
      <c r="J11" s="50"/>
      <c r="K11" s="51"/>
      <c r="L11" s="52"/>
      <c r="M11" s="50"/>
      <c r="N11" s="51"/>
      <c r="O11" s="52"/>
      <c r="P11" s="50"/>
      <c r="Q11" s="51">
        <v>1</v>
      </c>
      <c r="R11" s="52" t="s">
        <v>37</v>
      </c>
      <c r="S11" s="50">
        <v>1</v>
      </c>
      <c r="T11" s="51">
        <v>2</v>
      </c>
      <c r="U11" s="52" t="s">
        <v>37</v>
      </c>
      <c r="V11" s="50">
        <v>2</v>
      </c>
      <c r="W11" s="86">
        <v>45</v>
      </c>
      <c r="X11" s="73">
        <f t="shared" si="0"/>
        <v>3</v>
      </c>
    </row>
    <row r="12" spans="1:24" ht="38.25" x14ac:dyDescent="0.25">
      <c r="A12" s="23" t="s">
        <v>50</v>
      </c>
      <c r="B12" s="47" t="s">
        <v>387</v>
      </c>
      <c r="C12" s="61" t="s">
        <v>220</v>
      </c>
      <c r="D12" s="61"/>
      <c r="E12" s="51"/>
      <c r="F12" s="52"/>
      <c r="G12" s="50"/>
      <c r="H12" s="51"/>
      <c r="I12" s="52"/>
      <c r="J12" s="50"/>
      <c r="K12" s="51"/>
      <c r="L12" s="52"/>
      <c r="M12" s="50"/>
      <c r="N12" s="51"/>
      <c r="O12" s="52"/>
      <c r="P12" s="50"/>
      <c r="Q12" s="51"/>
      <c r="R12" s="52"/>
      <c r="S12" s="50"/>
      <c r="T12" s="51"/>
      <c r="U12" s="338" t="s">
        <v>209</v>
      </c>
      <c r="V12" s="50">
        <v>0</v>
      </c>
      <c r="W12" s="352"/>
      <c r="X12" s="71">
        <f t="shared" si="0"/>
        <v>0</v>
      </c>
    </row>
    <row r="13" spans="1:24" x14ac:dyDescent="0.25">
      <c r="A13" s="23" t="s">
        <v>51</v>
      </c>
      <c r="B13" s="47" t="s">
        <v>38</v>
      </c>
      <c r="C13" s="147"/>
      <c r="D13" s="61" t="s">
        <v>211</v>
      </c>
      <c r="E13" s="51">
        <v>2</v>
      </c>
      <c r="F13" s="52" t="s">
        <v>33</v>
      </c>
      <c r="G13" s="50">
        <v>2</v>
      </c>
      <c r="H13" s="51"/>
      <c r="I13" s="52"/>
      <c r="J13" s="50"/>
      <c r="K13" s="51"/>
      <c r="L13" s="52"/>
      <c r="M13" s="50"/>
      <c r="N13" s="51"/>
      <c r="O13" s="52"/>
      <c r="P13" s="50"/>
      <c r="Q13" s="51"/>
      <c r="R13" s="52"/>
      <c r="S13" s="50"/>
      <c r="T13" s="51"/>
      <c r="U13" s="52"/>
      <c r="V13" s="50"/>
      <c r="W13" s="86">
        <v>30</v>
      </c>
      <c r="X13" s="187">
        <f t="shared" si="0"/>
        <v>2</v>
      </c>
    </row>
    <row r="14" spans="1:24" x14ac:dyDescent="0.25">
      <c r="A14" s="23" t="s">
        <v>52</v>
      </c>
      <c r="B14" s="47" t="s">
        <v>40</v>
      </c>
      <c r="C14" s="47"/>
      <c r="D14" s="61" t="s">
        <v>211</v>
      </c>
      <c r="E14" s="51"/>
      <c r="F14" s="52"/>
      <c r="G14" s="50"/>
      <c r="H14" s="51"/>
      <c r="I14" s="52"/>
      <c r="J14" s="50"/>
      <c r="K14" s="51"/>
      <c r="L14" s="52"/>
      <c r="M14" s="50"/>
      <c r="N14" s="51">
        <v>2</v>
      </c>
      <c r="O14" s="52" t="s">
        <v>33</v>
      </c>
      <c r="P14" s="50">
        <v>2</v>
      </c>
      <c r="Q14" s="51"/>
      <c r="R14" s="52"/>
      <c r="S14" s="50"/>
      <c r="T14" s="51"/>
      <c r="U14" s="52"/>
      <c r="V14" s="50"/>
      <c r="W14" s="86">
        <v>30</v>
      </c>
      <c r="X14" s="187">
        <f t="shared" si="0"/>
        <v>2</v>
      </c>
    </row>
    <row r="15" spans="1:24" ht="15.75" thickBot="1" x14ac:dyDescent="0.3">
      <c r="A15" s="25" t="s">
        <v>53</v>
      </c>
      <c r="B15" s="74" t="s">
        <v>41</v>
      </c>
      <c r="C15" s="74"/>
      <c r="D15" s="105" t="s">
        <v>211</v>
      </c>
      <c r="E15" s="93"/>
      <c r="F15" s="94"/>
      <c r="G15" s="77"/>
      <c r="H15" s="93"/>
      <c r="I15" s="94"/>
      <c r="J15" s="77"/>
      <c r="K15" s="93">
        <v>2</v>
      </c>
      <c r="L15" s="94" t="s">
        <v>33</v>
      </c>
      <c r="M15" s="77">
        <v>2</v>
      </c>
      <c r="N15" s="93"/>
      <c r="O15" s="94"/>
      <c r="P15" s="77"/>
      <c r="Q15" s="93"/>
      <c r="R15" s="94"/>
      <c r="S15" s="77"/>
      <c r="T15" s="93"/>
      <c r="U15" s="94"/>
      <c r="V15" s="77"/>
      <c r="W15" s="134">
        <v>30</v>
      </c>
      <c r="X15" s="188">
        <f t="shared" si="0"/>
        <v>2</v>
      </c>
    </row>
    <row r="16" spans="1:24" x14ac:dyDescent="0.25">
      <c r="A16" s="302" t="s">
        <v>86</v>
      </c>
      <c r="B16" s="331" t="s">
        <v>327</v>
      </c>
      <c r="C16" s="104" t="s">
        <v>212</v>
      </c>
      <c r="D16" s="176" t="s">
        <v>42</v>
      </c>
      <c r="E16" s="149">
        <v>2</v>
      </c>
      <c r="F16" s="150" t="s">
        <v>33</v>
      </c>
      <c r="G16" s="82">
        <v>7</v>
      </c>
      <c r="H16" s="149">
        <v>2</v>
      </c>
      <c r="I16" s="150" t="s">
        <v>33</v>
      </c>
      <c r="J16" s="82">
        <v>7</v>
      </c>
      <c r="K16" s="149">
        <v>2</v>
      </c>
      <c r="L16" s="150" t="s">
        <v>33</v>
      </c>
      <c r="M16" s="82">
        <v>7</v>
      </c>
      <c r="N16" s="149">
        <v>2</v>
      </c>
      <c r="O16" s="150" t="s">
        <v>33</v>
      </c>
      <c r="P16" s="82">
        <v>7</v>
      </c>
      <c r="Q16" s="149">
        <v>2</v>
      </c>
      <c r="R16" s="150" t="s">
        <v>33</v>
      </c>
      <c r="S16" s="82">
        <v>7</v>
      </c>
      <c r="T16" s="149">
        <v>2</v>
      </c>
      <c r="U16" s="150" t="s">
        <v>37</v>
      </c>
      <c r="V16" s="82">
        <v>7</v>
      </c>
      <c r="W16" s="62">
        <f>15*(E16+H16+K16+N16+Q16+T16)</f>
        <v>180</v>
      </c>
      <c r="X16" s="192">
        <f t="shared" si="0"/>
        <v>42</v>
      </c>
    </row>
    <row r="17" spans="1:24" x14ac:dyDescent="0.25">
      <c r="A17" s="302" t="s">
        <v>87</v>
      </c>
      <c r="B17" s="332" t="s">
        <v>323</v>
      </c>
      <c r="C17" s="104" t="s">
        <v>212</v>
      </c>
      <c r="D17" s="61" t="s">
        <v>211</v>
      </c>
      <c r="E17" s="149">
        <v>1</v>
      </c>
      <c r="F17" s="150" t="s">
        <v>33</v>
      </c>
      <c r="G17" s="153">
        <v>1</v>
      </c>
      <c r="H17" s="149">
        <v>1</v>
      </c>
      <c r="I17" s="150" t="s">
        <v>33</v>
      </c>
      <c r="J17" s="153">
        <v>1</v>
      </c>
      <c r="K17" s="149">
        <v>1</v>
      </c>
      <c r="L17" s="150" t="s">
        <v>33</v>
      </c>
      <c r="M17" s="153">
        <v>1</v>
      </c>
      <c r="N17" s="149">
        <v>1</v>
      </c>
      <c r="O17" s="150" t="s">
        <v>33</v>
      </c>
      <c r="P17" s="153">
        <v>1</v>
      </c>
      <c r="Q17" s="149"/>
      <c r="R17" s="150"/>
      <c r="S17" s="153"/>
      <c r="T17" s="149"/>
      <c r="U17" s="150"/>
      <c r="V17" s="153"/>
      <c r="W17" s="62">
        <f>15*(E17+H17+K17+N17+Q17+T17)</f>
        <v>60</v>
      </c>
      <c r="X17" s="217">
        <f>SUM(G17+J17+M17+P17+S17+V17)</f>
        <v>4</v>
      </c>
    </row>
    <row r="18" spans="1:24" ht="25.5" x14ac:dyDescent="0.25">
      <c r="A18" s="302" t="s">
        <v>94</v>
      </c>
      <c r="B18" s="332" t="s">
        <v>325</v>
      </c>
      <c r="C18" s="104" t="s">
        <v>276</v>
      </c>
      <c r="D18" s="61" t="s">
        <v>211</v>
      </c>
      <c r="E18" s="149"/>
      <c r="F18" s="150"/>
      <c r="G18" s="153"/>
      <c r="H18" s="149"/>
      <c r="I18" s="150"/>
      <c r="J18" s="153"/>
      <c r="K18" s="149"/>
      <c r="L18" s="150"/>
      <c r="M18" s="153"/>
      <c r="N18" s="149"/>
      <c r="O18" s="150"/>
      <c r="P18" s="153"/>
      <c r="Q18" s="149">
        <v>1</v>
      </c>
      <c r="R18" s="150" t="s">
        <v>33</v>
      </c>
      <c r="S18" s="153">
        <v>1</v>
      </c>
      <c r="T18" s="149">
        <v>1</v>
      </c>
      <c r="U18" s="150" t="s">
        <v>33</v>
      </c>
      <c r="V18" s="153">
        <v>1</v>
      </c>
      <c r="W18" s="62">
        <f t="shared" ref="W18:W26" si="1">15*(E18+H18+K18+N18+Q18+T18)</f>
        <v>30</v>
      </c>
      <c r="X18" s="217">
        <f>SUM(G18+J18+M18+P18+S18+V18)</f>
        <v>2</v>
      </c>
    </row>
    <row r="19" spans="1:24" x14ac:dyDescent="0.25">
      <c r="A19" s="239" t="s">
        <v>77</v>
      </c>
      <c r="B19" s="330" t="s">
        <v>318</v>
      </c>
      <c r="C19" s="68"/>
      <c r="D19" s="61" t="s">
        <v>42</v>
      </c>
      <c r="E19" s="100">
        <v>1</v>
      </c>
      <c r="F19" s="101" t="s">
        <v>37</v>
      </c>
      <c r="G19" s="153">
        <v>1</v>
      </c>
      <c r="H19" s="100">
        <v>1</v>
      </c>
      <c r="I19" s="101" t="s">
        <v>37</v>
      </c>
      <c r="J19" s="153">
        <v>1</v>
      </c>
      <c r="K19" s="100">
        <v>1</v>
      </c>
      <c r="L19" s="101" t="s">
        <v>37</v>
      </c>
      <c r="M19" s="153">
        <v>1</v>
      </c>
      <c r="N19" s="100">
        <v>1</v>
      </c>
      <c r="O19" s="101" t="s">
        <v>37</v>
      </c>
      <c r="P19" s="153">
        <v>1</v>
      </c>
      <c r="Q19" s="100">
        <v>1</v>
      </c>
      <c r="R19" s="101" t="s">
        <v>37</v>
      </c>
      <c r="S19" s="153">
        <v>1</v>
      </c>
      <c r="T19" s="100">
        <v>1</v>
      </c>
      <c r="U19" s="101" t="s">
        <v>37</v>
      </c>
      <c r="V19" s="153">
        <v>1</v>
      </c>
      <c r="W19" s="62">
        <f t="shared" si="1"/>
        <v>90</v>
      </c>
      <c r="X19" s="217">
        <f>SUM(G19+J19+M19+P19+S19+V19)</f>
        <v>6</v>
      </c>
    </row>
    <row r="20" spans="1:24" x14ac:dyDescent="0.25">
      <c r="A20" s="239" t="s">
        <v>90</v>
      </c>
      <c r="B20" s="330" t="s">
        <v>265</v>
      </c>
      <c r="C20" s="68"/>
      <c r="D20" s="61"/>
      <c r="E20" s="100"/>
      <c r="F20" s="101"/>
      <c r="G20" s="50"/>
      <c r="H20" s="100"/>
      <c r="I20" s="101"/>
      <c r="J20" s="50"/>
      <c r="K20" s="100"/>
      <c r="L20" s="101"/>
      <c r="M20" s="50"/>
      <c r="N20" s="100"/>
      <c r="O20" s="101"/>
      <c r="P20" s="53"/>
      <c r="Q20" s="100"/>
      <c r="R20" s="101"/>
      <c r="S20" s="50"/>
      <c r="T20" s="100"/>
      <c r="U20" s="101"/>
      <c r="V20" s="50">
        <v>3</v>
      </c>
      <c r="W20" s="353">
        <f t="shared" si="1"/>
        <v>0</v>
      </c>
      <c r="X20" s="217">
        <f>SUM(G20+J20+M20+P20+S20+V20)</f>
        <v>3</v>
      </c>
    </row>
    <row r="21" spans="1:24" x14ac:dyDescent="0.25">
      <c r="A21" s="239" t="s">
        <v>78</v>
      </c>
      <c r="B21" s="330" t="s">
        <v>316</v>
      </c>
      <c r="C21" s="47"/>
      <c r="D21" s="61" t="s">
        <v>42</v>
      </c>
      <c r="E21" s="228"/>
      <c r="F21" s="229"/>
      <c r="G21" s="153"/>
      <c r="H21" s="228"/>
      <c r="I21" s="229"/>
      <c r="J21" s="153"/>
      <c r="K21" s="228">
        <v>4</v>
      </c>
      <c r="L21" s="229" t="s">
        <v>37</v>
      </c>
      <c r="M21" s="153">
        <v>4</v>
      </c>
      <c r="N21" s="228">
        <v>4</v>
      </c>
      <c r="O21" s="229" t="s">
        <v>37</v>
      </c>
      <c r="P21" s="153">
        <v>4</v>
      </c>
      <c r="Q21" s="228">
        <v>4</v>
      </c>
      <c r="R21" s="229" t="s">
        <v>37</v>
      </c>
      <c r="S21" s="153">
        <v>4</v>
      </c>
      <c r="T21" s="228">
        <v>4</v>
      </c>
      <c r="U21" s="229" t="s">
        <v>37</v>
      </c>
      <c r="V21" s="153">
        <v>4</v>
      </c>
      <c r="W21" s="157">
        <f t="shared" si="1"/>
        <v>240</v>
      </c>
      <c r="X21" s="217">
        <f>M21+P21+S21+V21</f>
        <v>16</v>
      </c>
    </row>
    <row r="22" spans="1:24" x14ac:dyDescent="0.25">
      <c r="A22" s="239" t="s">
        <v>55</v>
      </c>
      <c r="B22" s="330" t="s">
        <v>319</v>
      </c>
      <c r="C22" s="47"/>
      <c r="D22" s="61" t="s">
        <v>42</v>
      </c>
      <c r="E22" s="51">
        <v>1</v>
      </c>
      <c r="F22" s="52" t="s">
        <v>37</v>
      </c>
      <c r="G22" s="153">
        <v>3</v>
      </c>
      <c r="H22" s="51">
        <v>1</v>
      </c>
      <c r="I22" s="52" t="s">
        <v>37</v>
      </c>
      <c r="J22" s="153">
        <v>3</v>
      </c>
      <c r="K22" s="51">
        <v>1</v>
      </c>
      <c r="L22" s="52" t="s">
        <v>37</v>
      </c>
      <c r="M22" s="153">
        <v>3</v>
      </c>
      <c r="N22" s="51">
        <v>1</v>
      </c>
      <c r="O22" s="52" t="s">
        <v>37</v>
      </c>
      <c r="P22" s="153">
        <v>3</v>
      </c>
      <c r="Q22" s="51">
        <v>1</v>
      </c>
      <c r="R22" s="52" t="s">
        <v>37</v>
      </c>
      <c r="S22" s="153">
        <v>3</v>
      </c>
      <c r="T22" s="51">
        <v>1</v>
      </c>
      <c r="U22" s="52" t="s">
        <v>37</v>
      </c>
      <c r="V22" s="153">
        <v>3</v>
      </c>
      <c r="W22" s="157">
        <f t="shared" si="1"/>
        <v>90</v>
      </c>
      <c r="X22" s="217">
        <f>G22+J22+M22+P22+S22+V22</f>
        <v>18</v>
      </c>
    </row>
    <row r="23" spans="1:24" x14ac:dyDescent="0.25">
      <c r="A23" s="239" t="s">
        <v>89</v>
      </c>
      <c r="B23" s="330" t="s">
        <v>314</v>
      </c>
      <c r="C23" s="47"/>
      <c r="D23" s="61" t="s">
        <v>42</v>
      </c>
      <c r="E23" s="51">
        <v>2</v>
      </c>
      <c r="F23" s="52" t="s">
        <v>37</v>
      </c>
      <c r="G23" s="153">
        <v>2</v>
      </c>
      <c r="H23" s="228">
        <v>2</v>
      </c>
      <c r="I23" s="229" t="s">
        <v>37</v>
      </c>
      <c r="J23" s="153">
        <v>2</v>
      </c>
      <c r="K23" s="228">
        <v>2</v>
      </c>
      <c r="L23" s="229" t="s">
        <v>37</v>
      </c>
      <c r="M23" s="153">
        <v>2</v>
      </c>
      <c r="N23" s="228">
        <v>2</v>
      </c>
      <c r="O23" s="229" t="s">
        <v>37</v>
      </c>
      <c r="P23" s="153">
        <v>2</v>
      </c>
      <c r="Q23" s="228">
        <v>2</v>
      </c>
      <c r="R23" s="229" t="s">
        <v>37</v>
      </c>
      <c r="S23" s="153">
        <v>2</v>
      </c>
      <c r="T23" s="228">
        <v>2</v>
      </c>
      <c r="U23" s="229" t="s">
        <v>37</v>
      </c>
      <c r="V23" s="153">
        <v>2</v>
      </c>
      <c r="W23" s="157">
        <f t="shared" si="1"/>
        <v>180</v>
      </c>
      <c r="X23" s="217">
        <f>G23+J23+M23+P23+S23+V23</f>
        <v>12</v>
      </c>
    </row>
    <row r="24" spans="1:24" x14ac:dyDescent="0.25">
      <c r="A24" s="239" t="s">
        <v>88</v>
      </c>
      <c r="B24" s="47" t="s">
        <v>317</v>
      </c>
      <c r="C24" s="47"/>
      <c r="D24" s="61" t="s">
        <v>42</v>
      </c>
      <c r="E24" s="51">
        <v>2</v>
      </c>
      <c r="F24" s="52" t="s">
        <v>37</v>
      </c>
      <c r="G24" s="153">
        <v>1</v>
      </c>
      <c r="H24" s="228">
        <v>2</v>
      </c>
      <c r="I24" s="229" t="s">
        <v>37</v>
      </c>
      <c r="J24" s="153">
        <v>1</v>
      </c>
      <c r="K24" s="228">
        <v>2</v>
      </c>
      <c r="L24" s="229" t="s">
        <v>37</v>
      </c>
      <c r="M24" s="153">
        <v>1</v>
      </c>
      <c r="N24" s="228">
        <v>2</v>
      </c>
      <c r="O24" s="229" t="s">
        <v>37</v>
      </c>
      <c r="P24" s="153">
        <v>1</v>
      </c>
      <c r="Q24" s="228">
        <v>2</v>
      </c>
      <c r="R24" s="229" t="s">
        <v>37</v>
      </c>
      <c r="S24" s="153">
        <v>1</v>
      </c>
      <c r="T24" s="228">
        <v>2</v>
      </c>
      <c r="U24" s="229" t="s">
        <v>37</v>
      </c>
      <c r="V24" s="153">
        <v>1</v>
      </c>
      <c r="W24" s="157">
        <f t="shared" si="1"/>
        <v>180</v>
      </c>
      <c r="X24" s="217">
        <f>G24+J24+M24+P24+S24+V24</f>
        <v>6</v>
      </c>
    </row>
    <row r="25" spans="1:24" x14ac:dyDescent="0.25">
      <c r="A25" s="314" t="s">
        <v>313</v>
      </c>
      <c r="B25" s="47" t="s">
        <v>320</v>
      </c>
      <c r="C25" s="47"/>
      <c r="D25" s="61" t="s">
        <v>42</v>
      </c>
      <c r="E25" s="61">
        <v>1</v>
      </c>
      <c r="F25" s="170" t="s">
        <v>37</v>
      </c>
      <c r="G25" s="153">
        <v>1</v>
      </c>
      <c r="H25" s="61">
        <v>1</v>
      </c>
      <c r="I25" s="170" t="s">
        <v>37</v>
      </c>
      <c r="J25" s="153">
        <v>1</v>
      </c>
      <c r="K25" s="61"/>
      <c r="L25" s="170"/>
      <c r="M25" s="153"/>
      <c r="N25" s="61"/>
      <c r="O25" s="170"/>
      <c r="P25" s="153"/>
      <c r="Q25" s="61"/>
      <c r="R25" s="170"/>
      <c r="S25" s="153"/>
      <c r="T25" s="61"/>
      <c r="U25" s="170"/>
      <c r="V25" s="153"/>
      <c r="W25" s="157">
        <f t="shared" si="1"/>
        <v>30</v>
      </c>
      <c r="X25" s="217">
        <f>G25+J25+M25+P25+S25+V25</f>
        <v>2</v>
      </c>
    </row>
    <row r="26" spans="1:24" ht="24" thickBot="1" x14ac:dyDescent="0.3">
      <c r="A26" s="315" t="s">
        <v>247</v>
      </c>
      <c r="B26" s="74" t="s">
        <v>208</v>
      </c>
      <c r="C26" s="105" t="s">
        <v>212</v>
      </c>
      <c r="D26" s="105" t="s">
        <v>42</v>
      </c>
      <c r="E26" s="93"/>
      <c r="F26" s="94"/>
      <c r="G26" s="95"/>
      <c r="H26" s="93"/>
      <c r="I26" s="94"/>
      <c r="J26" s="95"/>
      <c r="K26" s="93"/>
      <c r="L26" s="94"/>
      <c r="M26" s="95"/>
      <c r="N26" s="93"/>
      <c r="O26" s="94"/>
      <c r="P26" s="95"/>
      <c r="Q26" s="93">
        <v>4</v>
      </c>
      <c r="R26" s="94" t="s">
        <v>42</v>
      </c>
      <c r="S26" s="95">
        <v>2</v>
      </c>
      <c r="T26" s="93">
        <v>4</v>
      </c>
      <c r="U26" s="94" t="s">
        <v>42</v>
      </c>
      <c r="V26" s="95">
        <v>2</v>
      </c>
      <c r="W26" s="96">
        <f t="shared" si="1"/>
        <v>120</v>
      </c>
      <c r="X26" s="81">
        <f t="shared" ref="X26" si="2">G26+J26+M26+P26+S26+V26</f>
        <v>4</v>
      </c>
    </row>
    <row r="27" spans="1:24" x14ac:dyDescent="0.25">
      <c r="A27" s="311" t="s">
        <v>307</v>
      </c>
      <c r="B27" s="97" t="s">
        <v>205</v>
      </c>
      <c r="C27" s="223"/>
      <c r="D27" s="107" t="s">
        <v>81</v>
      </c>
      <c r="E27" s="138"/>
      <c r="F27" s="139"/>
      <c r="G27" s="50"/>
      <c r="H27" s="51"/>
      <c r="I27" s="52"/>
      <c r="J27" s="50"/>
      <c r="K27" s="138"/>
      <c r="L27" s="139"/>
      <c r="M27" s="50"/>
      <c r="N27" s="51"/>
      <c r="O27" s="52"/>
      <c r="P27" s="50"/>
      <c r="Q27" s="51">
        <v>0</v>
      </c>
      <c r="R27" s="52" t="s">
        <v>42</v>
      </c>
      <c r="S27" s="50">
        <v>3</v>
      </c>
      <c r="T27" s="51">
        <v>0</v>
      </c>
      <c r="U27" s="52" t="s">
        <v>37</v>
      </c>
      <c r="V27" s="50">
        <v>3</v>
      </c>
      <c r="W27" s="131"/>
      <c r="X27" s="152">
        <v>6</v>
      </c>
    </row>
    <row r="28" spans="1:24" ht="15.75" thickBot="1" x14ac:dyDescent="0.3">
      <c r="A28" s="251"/>
      <c r="B28" s="224" t="s">
        <v>207</v>
      </c>
      <c r="C28" s="224"/>
      <c r="D28" s="224"/>
      <c r="E28" s="141"/>
      <c r="F28" s="142"/>
      <c r="G28" s="77">
        <v>1</v>
      </c>
      <c r="H28" s="141"/>
      <c r="I28" s="142"/>
      <c r="J28" s="77">
        <v>3</v>
      </c>
      <c r="K28" s="141"/>
      <c r="L28" s="142"/>
      <c r="M28" s="77">
        <v>2</v>
      </c>
      <c r="N28" s="141"/>
      <c r="O28" s="142"/>
      <c r="P28" s="77">
        <v>3</v>
      </c>
      <c r="Q28" s="93"/>
      <c r="R28" s="94"/>
      <c r="S28" s="77"/>
      <c r="T28" s="93"/>
      <c r="U28" s="94"/>
      <c r="V28" s="77"/>
      <c r="W28" s="96"/>
      <c r="X28" s="152">
        <f>G28+J28+M28+P28+S28+V28</f>
        <v>9</v>
      </c>
    </row>
    <row r="29" spans="1:24" ht="15.75" thickBot="1" x14ac:dyDescent="0.3">
      <c r="A29" s="360" t="s">
        <v>388</v>
      </c>
      <c r="B29" s="74" t="s">
        <v>45</v>
      </c>
      <c r="C29" s="146"/>
      <c r="D29" s="146" t="s">
        <v>42</v>
      </c>
      <c r="E29" s="144">
        <v>1</v>
      </c>
      <c r="F29" s="113" t="s">
        <v>237</v>
      </c>
      <c r="G29" s="145"/>
      <c r="H29" s="144">
        <v>1</v>
      </c>
      <c r="I29" s="113" t="s">
        <v>237</v>
      </c>
      <c r="J29" s="145"/>
      <c r="K29" s="144"/>
      <c r="L29" s="113"/>
      <c r="M29" s="145"/>
      <c r="N29" s="144"/>
      <c r="O29" s="113"/>
      <c r="P29" s="145"/>
      <c r="Q29" s="144"/>
      <c r="R29" s="113"/>
      <c r="S29" s="145"/>
      <c r="T29" s="144"/>
      <c r="U29" s="113"/>
      <c r="V29" s="145"/>
      <c r="W29" s="110">
        <f>15*(E29+H29+K29+N29+Q29+T29)</f>
        <v>30</v>
      </c>
      <c r="X29" s="109">
        <f>G29+J29+M29+P29+S29+V29</f>
        <v>0</v>
      </c>
    </row>
    <row r="30" spans="1:24" s="60" customFormat="1" ht="18.75" customHeight="1" thickBot="1" x14ac:dyDescent="0.3">
      <c r="A30" s="313"/>
      <c r="B30" s="74" t="s">
        <v>385</v>
      </c>
      <c r="C30" s="105" t="s">
        <v>274</v>
      </c>
      <c r="D30" s="105"/>
      <c r="E30" s="93"/>
      <c r="F30" s="94"/>
      <c r="G30" s="77"/>
      <c r="H30" s="93"/>
      <c r="I30" s="94"/>
      <c r="J30" s="77"/>
      <c r="K30" s="93"/>
      <c r="L30" s="94"/>
      <c r="M30" s="77"/>
      <c r="N30" s="93"/>
      <c r="O30" s="94"/>
      <c r="P30" s="78"/>
      <c r="Q30" s="93"/>
      <c r="R30" s="94"/>
      <c r="S30" s="78"/>
      <c r="T30" s="93"/>
      <c r="U30" s="94" t="s">
        <v>218</v>
      </c>
      <c r="V30" s="77">
        <v>0</v>
      </c>
      <c r="W30" s="96">
        <f t="shared" ref="W30" si="3">15*(E30+H30+K30+N30+Q30+T30)</f>
        <v>0</v>
      </c>
      <c r="X30" s="81">
        <f t="shared" ref="X30" si="4">SUM(G30+J30+M30+P30+S30+V30)</f>
        <v>0</v>
      </c>
    </row>
    <row r="31" spans="1:24" ht="15.75" thickBot="1" x14ac:dyDescent="0.3">
      <c r="B31" s="26" t="s">
        <v>46</v>
      </c>
      <c r="C31" s="26"/>
      <c r="D31" s="26"/>
      <c r="E31" s="27">
        <f>SUM(E6:E28)</f>
        <v>19</v>
      </c>
      <c r="F31" s="28"/>
      <c r="G31" s="29">
        <f>SUM(G6:G28)</f>
        <v>29</v>
      </c>
      <c r="H31" s="27">
        <f>SUM(H6:H28)</f>
        <v>17</v>
      </c>
      <c r="I31" s="28"/>
      <c r="J31" s="29">
        <f>SUM(J6:J28)</f>
        <v>29</v>
      </c>
      <c r="K31" s="27">
        <f>SUM(K6:K28)</f>
        <v>19</v>
      </c>
      <c r="L31" s="28"/>
      <c r="M31" s="29">
        <f>SUM(M6:M28)</f>
        <v>29</v>
      </c>
      <c r="N31" s="27">
        <f>SUM(N6:N28)</f>
        <v>19</v>
      </c>
      <c r="O31" s="28"/>
      <c r="P31" s="29">
        <f>SUM(P6:P28)</f>
        <v>30</v>
      </c>
      <c r="Q31" s="27">
        <f>SUM(Q6:Q28)</f>
        <v>22</v>
      </c>
      <c r="R31" s="28"/>
      <c r="S31" s="29">
        <f t="shared" ref="S31:X31" si="5">SUM(S6:S28)</f>
        <v>31</v>
      </c>
      <c r="T31" s="27">
        <f t="shared" si="5"/>
        <v>21</v>
      </c>
      <c r="U31" s="28">
        <f t="shared" si="5"/>
        <v>0</v>
      </c>
      <c r="V31" s="29">
        <f t="shared" si="5"/>
        <v>32</v>
      </c>
      <c r="W31" s="30">
        <f t="shared" si="5"/>
        <v>1755</v>
      </c>
      <c r="X31" s="36">
        <f t="shared" si="5"/>
        <v>180</v>
      </c>
    </row>
    <row r="33" spans="1:20" x14ac:dyDescent="0.25">
      <c r="A33" s="174" t="s">
        <v>229</v>
      </c>
      <c r="D33" s="108"/>
    </row>
    <row r="34" spans="1:20" x14ac:dyDescent="0.25">
      <c r="A34" s="174" t="s">
        <v>232</v>
      </c>
      <c r="D34" s="108"/>
      <c r="O34" s="181" t="s">
        <v>230</v>
      </c>
      <c r="P34" s="174"/>
      <c r="T34" s="174" t="s">
        <v>231</v>
      </c>
    </row>
    <row r="35" spans="1:20" x14ac:dyDescent="0.25">
      <c r="A35" s="57" t="s">
        <v>260</v>
      </c>
      <c r="E35" s="174"/>
      <c r="O35" s="181" t="s">
        <v>239</v>
      </c>
      <c r="P35" s="174"/>
      <c r="T35" s="174" t="s">
        <v>235</v>
      </c>
    </row>
    <row r="36" spans="1:20" x14ac:dyDescent="0.25">
      <c r="A36" s="57" t="s">
        <v>245</v>
      </c>
      <c r="E36" s="174"/>
      <c r="O36" s="181" t="s">
        <v>240</v>
      </c>
      <c r="P36" s="57"/>
      <c r="T36" s="57" t="s">
        <v>233</v>
      </c>
    </row>
    <row r="37" spans="1:20" x14ac:dyDescent="0.25">
      <c r="A37" s="57" t="s">
        <v>234</v>
      </c>
      <c r="E37" s="57"/>
      <c r="O37" s="181" t="s">
        <v>241</v>
      </c>
      <c r="P37" s="57"/>
      <c r="T37" s="174" t="s">
        <v>238</v>
      </c>
    </row>
    <row r="38" spans="1:20" x14ac:dyDescent="0.25">
      <c r="A38" s="58" t="s">
        <v>261</v>
      </c>
      <c r="D38" s="57"/>
      <c r="E38" s="57"/>
      <c r="J38" s="57"/>
      <c r="K38" s="57"/>
      <c r="L38" s="57"/>
      <c r="M38" s="57"/>
      <c r="N38" s="57"/>
      <c r="P38" s="57"/>
      <c r="T38" s="174" t="s">
        <v>236</v>
      </c>
    </row>
    <row r="39" spans="1:20" x14ac:dyDescent="0.25">
      <c r="D39" s="108"/>
      <c r="T39" s="174" t="s">
        <v>246</v>
      </c>
    </row>
    <row r="40" spans="1:20" x14ac:dyDescent="0.25">
      <c r="A40" s="173" t="s">
        <v>243</v>
      </c>
      <c r="D40" s="108"/>
    </row>
    <row r="41" spans="1:20" x14ac:dyDescent="0.25">
      <c r="A41" s="57" t="s">
        <v>248</v>
      </c>
      <c r="E41" s="57"/>
      <c r="N41" s="174"/>
    </row>
    <row r="42" spans="1:20" x14ac:dyDescent="0.25">
      <c r="A42" s="57" t="s">
        <v>249</v>
      </c>
      <c r="B42" s="57"/>
      <c r="C42" s="57"/>
      <c r="D42" s="108"/>
      <c r="N42" s="174"/>
    </row>
    <row r="43" spans="1:20" x14ac:dyDescent="0.25">
      <c r="A43" s="57" t="s">
        <v>202</v>
      </c>
      <c r="B43" s="57"/>
      <c r="C43" s="57"/>
      <c r="D43" s="108"/>
      <c r="N43" s="57"/>
    </row>
    <row r="44" spans="1:20" x14ac:dyDescent="0.25">
      <c r="A44" s="57" t="s">
        <v>203</v>
      </c>
      <c r="B44" s="57"/>
      <c r="C44" s="57"/>
      <c r="D44" s="108"/>
      <c r="M44" s="57"/>
      <c r="N44" s="57"/>
    </row>
    <row r="45" spans="1:20" x14ac:dyDescent="0.25">
      <c r="A45" s="59" t="s">
        <v>219</v>
      </c>
      <c r="C45" s="108"/>
      <c r="D45" s="108"/>
    </row>
  </sheetData>
  <mergeCells count="15">
    <mergeCell ref="A1:X1"/>
    <mergeCell ref="A2:X2"/>
    <mergeCell ref="A3:X3"/>
    <mergeCell ref="C4:C5"/>
    <mergeCell ref="D4:D5"/>
    <mergeCell ref="E4:G4"/>
    <mergeCell ref="H4:J4"/>
    <mergeCell ref="K4:M4"/>
    <mergeCell ref="N4:P4"/>
    <mergeCell ref="Q4:S4"/>
    <mergeCell ref="T4:V4"/>
    <mergeCell ref="W4:W5"/>
    <mergeCell ref="X4:X5"/>
    <mergeCell ref="A4:A5"/>
    <mergeCell ref="B4:B5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45"/>
  <sheetViews>
    <sheetView zoomScaleNormal="100" workbookViewId="0">
      <selection activeCell="B12" sqref="B12"/>
    </sheetView>
  </sheetViews>
  <sheetFormatPr defaultRowHeight="15" x14ac:dyDescent="0.25"/>
  <cols>
    <col min="1" max="1" width="18.28515625" customWidth="1"/>
    <col min="2" max="2" width="42.28515625" customWidth="1"/>
    <col min="3" max="3" width="15.5703125" customWidth="1"/>
    <col min="4" max="4" width="8.7109375" customWidth="1"/>
    <col min="5" max="25" width="5.140625" customWidth="1"/>
  </cols>
  <sheetData>
    <row r="1" spans="1:24" ht="15.75" customHeight="1" thickBot="1" x14ac:dyDescent="0.3">
      <c r="A1" s="445" t="s">
        <v>278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7"/>
    </row>
    <row r="2" spans="1:24" ht="15.75" thickBot="1" x14ac:dyDescent="0.3">
      <c r="A2" s="448" t="s">
        <v>199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50"/>
    </row>
    <row r="3" spans="1:24" ht="15.75" thickBot="1" x14ac:dyDescent="0.3">
      <c r="A3" s="394" t="s">
        <v>389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6"/>
    </row>
    <row r="4" spans="1:24" x14ac:dyDescent="0.25">
      <c r="A4" s="401" t="s">
        <v>47</v>
      </c>
      <c r="B4" s="385" t="s">
        <v>24</v>
      </c>
      <c r="C4" s="383" t="s">
        <v>200</v>
      </c>
      <c r="D4" s="387" t="s">
        <v>201</v>
      </c>
      <c r="E4" s="403" t="s">
        <v>25</v>
      </c>
      <c r="F4" s="404"/>
      <c r="G4" s="405"/>
      <c r="H4" s="406" t="s">
        <v>26</v>
      </c>
      <c r="I4" s="404"/>
      <c r="J4" s="405"/>
      <c r="K4" s="406" t="s">
        <v>27</v>
      </c>
      <c r="L4" s="404"/>
      <c r="M4" s="405"/>
      <c r="N4" s="406" t="s">
        <v>28</v>
      </c>
      <c r="O4" s="407"/>
      <c r="P4" s="408"/>
      <c r="Q4" s="406" t="s">
        <v>29</v>
      </c>
      <c r="R4" s="407"/>
      <c r="S4" s="408"/>
      <c r="T4" s="406" t="s">
        <v>30</v>
      </c>
      <c r="U4" s="407"/>
      <c r="V4" s="408"/>
      <c r="W4" s="397" t="s">
        <v>31</v>
      </c>
      <c r="X4" s="399" t="s">
        <v>32</v>
      </c>
    </row>
    <row r="5" spans="1:24" ht="15.75" thickBot="1" x14ac:dyDescent="0.3">
      <c r="A5" s="402"/>
      <c r="B5" s="386"/>
      <c r="C5" s="384"/>
      <c r="D5" s="387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398"/>
      <c r="X5" s="400"/>
    </row>
    <row r="6" spans="1:24" x14ac:dyDescent="0.25">
      <c r="A6" s="182" t="s">
        <v>193</v>
      </c>
      <c r="B6" s="334" t="s">
        <v>329</v>
      </c>
      <c r="C6" s="103" t="s">
        <v>212</v>
      </c>
      <c r="D6" s="103" t="s">
        <v>211</v>
      </c>
      <c r="E6" s="111">
        <v>2</v>
      </c>
      <c r="F6" s="112" t="s">
        <v>33</v>
      </c>
      <c r="G6" s="64">
        <v>3</v>
      </c>
      <c r="H6" s="111">
        <v>2</v>
      </c>
      <c r="I6" s="112" t="s">
        <v>33</v>
      </c>
      <c r="J6" s="64">
        <v>3</v>
      </c>
      <c r="K6" s="111">
        <v>2</v>
      </c>
      <c r="L6" s="112" t="s">
        <v>33</v>
      </c>
      <c r="M6" s="64">
        <v>3</v>
      </c>
      <c r="N6" s="111">
        <v>2</v>
      </c>
      <c r="O6" s="112" t="s">
        <v>33</v>
      </c>
      <c r="P6" s="65">
        <v>3</v>
      </c>
      <c r="Q6" s="111">
        <v>2</v>
      </c>
      <c r="R6" s="112" t="s">
        <v>33</v>
      </c>
      <c r="S6" s="64">
        <v>3</v>
      </c>
      <c r="T6" s="111">
        <v>2</v>
      </c>
      <c r="U6" s="112" t="s">
        <v>33</v>
      </c>
      <c r="V6" s="64">
        <v>3</v>
      </c>
      <c r="W6" s="130">
        <v>180</v>
      </c>
      <c r="X6" s="67">
        <f>SUM(G6+J6+M6+P6+S6+V6)</f>
        <v>18</v>
      </c>
    </row>
    <row r="7" spans="1:24" x14ac:dyDescent="0.25">
      <c r="A7" s="183" t="s">
        <v>194</v>
      </c>
      <c r="B7" s="68" t="s">
        <v>34</v>
      </c>
      <c r="C7" s="104" t="s">
        <v>270</v>
      </c>
      <c r="D7" s="104"/>
      <c r="E7" s="100"/>
      <c r="F7" s="101"/>
      <c r="G7" s="69"/>
      <c r="H7" s="100"/>
      <c r="I7" s="101"/>
      <c r="J7" s="69"/>
      <c r="K7" s="100"/>
      <c r="L7" s="101"/>
      <c r="M7" s="69"/>
      <c r="N7" s="100"/>
      <c r="O7" s="101"/>
      <c r="P7" s="70"/>
      <c r="Q7" s="100"/>
      <c r="R7" s="101"/>
      <c r="S7" s="69"/>
      <c r="T7" s="100"/>
      <c r="U7" s="337" t="s">
        <v>209</v>
      </c>
      <c r="V7" s="69">
        <v>0</v>
      </c>
      <c r="W7" s="131"/>
      <c r="X7" s="184">
        <f t="shared" ref="X7:X16" si="0">SUM(G7+J7+M7+P7+S7+V7)</f>
        <v>0</v>
      </c>
    </row>
    <row r="8" spans="1:24" x14ac:dyDescent="0.25">
      <c r="A8" s="32" t="s">
        <v>195</v>
      </c>
      <c r="B8" s="330" t="s">
        <v>222</v>
      </c>
      <c r="C8" s="61" t="s">
        <v>212</v>
      </c>
      <c r="D8" s="61" t="s">
        <v>211</v>
      </c>
      <c r="E8" s="51">
        <v>1</v>
      </c>
      <c r="F8" s="52" t="s">
        <v>33</v>
      </c>
      <c r="G8" s="50">
        <v>1</v>
      </c>
      <c r="H8" s="51">
        <v>1</v>
      </c>
      <c r="I8" s="52" t="s">
        <v>33</v>
      </c>
      <c r="J8" s="50">
        <v>1</v>
      </c>
      <c r="K8" s="51"/>
      <c r="L8" s="52"/>
      <c r="M8" s="50"/>
      <c r="N8" s="51"/>
      <c r="O8" s="52"/>
      <c r="P8" s="53"/>
      <c r="Q8" s="51"/>
      <c r="R8" s="52"/>
      <c r="S8" s="50"/>
      <c r="T8" s="51"/>
      <c r="U8" s="52"/>
      <c r="V8" s="72"/>
      <c r="W8" s="83">
        <v>30</v>
      </c>
      <c r="X8" s="185">
        <f t="shared" si="0"/>
        <v>2</v>
      </c>
    </row>
    <row r="9" spans="1:24" x14ac:dyDescent="0.25">
      <c r="A9" s="32" t="s">
        <v>196</v>
      </c>
      <c r="B9" s="330" t="s">
        <v>223</v>
      </c>
      <c r="C9" s="61" t="s">
        <v>212</v>
      </c>
      <c r="D9" s="61" t="s">
        <v>211</v>
      </c>
      <c r="E9" s="51">
        <v>2</v>
      </c>
      <c r="F9" s="52" t="s">
        <v>37</v>
      </c>
      <c r="G9" s="50">
        <v>2</v>
      </c>
      <c r="H9" s="51">
        <v>2</v>
      </c>
      <c r="I9" s="52" t="s">
        <v>37</v>
      </c>
      <c r="J9" s="50">
        <v>2</v>
      </c>
      <c r="K9" s="51">
        <v>1</v>
      </c>
      <c r="L9" s="52" t="s">
        <v>37</v>
      </c>
      <c r="M9" s="50">
        <v>1</v>
      </c>
      <c r="N9" s="51">
        <v>1</v>
      </c>
      <c r="O9" s="52" t="s">
        <v>37</v>
      </c>
      <c r="P9" s="53">
        <v>1</v>
      </c>
      <c r="Q9" s="51">
        <v>1</v>
      </c>
      <c r="R9" s="52" t="s">
        <v>37</v>
      </c>
      <c r="S9" s="53">
        <v>1</v>
      </c>
      <c r="T9" s="51"/>
      <c r="U9" s="52"/>
      <c r="V9" s="72"/>
      <c r="W9" s="86">
        <v>105</v>
      </c>
      <c r="X9" s="186">
        <f t="shared" si="0"/>
        <v>7</v>
      </c>
    </row>
    <row r="10" spans="1:24" x14ac:dyDescent="0.25">
      <c r="A10" s="23" t="s">
        <v>48</v>
      </c>
      <c r="B10" s="330" t="s">
        <v>224</v>
      </c>
      <c r="C10" s="61" t="s">
        <v>212</v>
      </c>
      <c r="D10" s="61" t="s">
        <v>211</v>
      </c>
      <c r="E10" s="51">
        <v>2</v>
      </c>
      <c r="F10" s="52" t="s">
        <v>37</v>
      </c>
      <c r="G10" s="50">
        <v>4</v>
      </c>
      <c r="H10" s="51">
        <v>2</v>
      </c>
      <c r="I10" s="52" t="s">
        <v>37</v>
      </c>
      <c r="J10" s="50">
        <v>4</v>
      </c>
      <c r="K10" s="51">
        <v>1</v>
      </c>
      <c r="L10" s="52" t="s">
        <v>37</v>
      </c>
      <c r="M10" s="50">
        <v>2</v>
      </c>
      <c r="N10" s="51">
        <v>1</v>
      </c>
      <c r="O10" s="52" t="s">
        <v>37</v>
      </c>
      <c r="P10" s="53">
        <v>2</v>
      </c>
      <c r="Q10" s="51">
        <v>1</v>
      </c>
      <c r="R10" s="52" t="s">
        <v>37</v>
      </c>
      <c r="S10" s="53">
        <v>2</v>
      </c>
      <c r="T10" s="51"/>
      <c r="U10" s="52"/>
      <c r="V10" s="72"/>
      <c r="W10" s="86">
        <v>105</v>
      </c>
      <c r="X10" s="73">
        <f t="shared" si="0"/>
        <v>14</v>
      </c>
    </row>
    <row r="11" spans="1:24" x14ac:dyDescent="0.25">
      <c r="A11" s="23" t="s">
        <v>49</v>
      </c>
      <c r="B11" s="330" t="s">
        <v>225</v>
      </c>
      <c r="C11" s="61" t="s">
        <v>212</v>
      </c>
      <c r="D11" s="61" t="s">
        <v>42</v>
      </c>
      <c r="E11" s="51"/>
      <c r="F11" s="52"/>
      <c r="G11" s="50"/>
      <c r="H11" s="51"/>
      <c r="I11" s="52"/>
      <c r="J11" s="50"/>
      <c r="K11" s="51"/>
      <c r="L11" s="52"/>
      <c r="M11" s="50"/>
      <c r="N11" s="51"/>
      <c r="O11" s="52"/>
      <c r="P11" s="53"/>
      <c r="Q11" s="51">
        <v>1</v>
      </c>
      <c r="R11" s="52" t="s">
        <v>37</v>
      </c>
      <c r="S11" s="53">
        <v>1</v>
      </c>
      <c r="T11" s="51">
        <v>2</v>
      </c>
      <c r="U11" s="52" t="s">
        <v>37</v>
      </c>
      <c r="V11" s="50">
        <v>2</v>
      </c>
      <c r="W11" s="86">
        <v>45</v>
      </c>
      <c r="X11" s="73">
        <f t="shared" si="0"/>
        <v>3</v>
      </c>
    </row>
    <row r="12" spans="1:24" ht="38.25" x14ac:dyDescent="0.25">
      <c r="A12" s="23" t="s">
        <v>50</v>
      </c>
      <c r="B12" s="47" t="s">
        <v>387</v>
      </c>
      <c r="C12" s="61" t="s">
        <v>220</v>
      </c>
      <c r="D12" s="61"/>
      <c r="E12" s="51"/>
      <c r="F12" s="52"/>
      <c r="G12" s="50"/>
      <c r="H12" s="51"/>
      <c r="I12" s="52"/>
      <c r="J12" s="50"/>
      <c r="K12" s="51"/>
      <c r="L12" s="52"/>
      <c r="M12" s="50"/>
      <c r="N12" s="51"/>
      <c r="O12" s="52"/>
      <c r="P12" s="53"/>
      <c r="Q12" s="51"/>
      <c r="R12" s="52"/>
      <c r="S12" s="53"/>
      <c r="T12" s="51"/>
      <c r="U12" s="338" t="s">
        <v>209</v>
      </c>
      <c r="V12" s="50">
        <v>0</v>
      </c>
      <c r="W12" s="86"/>
      <c r="X12" s="71">
        <f t="shared" si="0"/>
        <v>0</v>
      </c>
    </row>
    <row r="13" spans="1:24" x14ac:dyDescent="0.25">
      <c r="A13" s="23" t="s">
        <v>51</v>
      </c>
      <c r="B13" s="47" t="s">
        <v>38</v>
      </c>
      <c r="C13" s="147"/>
      <c r="D13" s="61" t="s">
        <v>211</v>
      </c>
      <c r="E13" s="51">
        <v>2</v>
      </c>
      <c r="F13" s="52" t="s">
        <v>33</v>
      </c>
      <c r="G13" s="50">
        <v>2</v>
      </c>
      <c r="H13" s="51"/>
      <c r="I13" s="52"/>
      <c r="J13" s="50"/>
      <c r="K13" s="51"/>
      <c r="L13" s="52"/>
      <c r="M13" s="50"/>
      <c r="N13" s="51"/>
      <c r="O13" s="52"/>
      <c r="P13" s="53"/>
      <c r="Q13" s="51"/>
      <c r="R13" s="52"/>
      <c r="S13" s="50"/>
      <c r="T13" s="51"/>
      <c r="U13" s="52"/>
      <c r="V13" s="50"/>
      <c r="W13" s="86">
        <v>30</v>
      </c>
      <c r="X13" s="187">
        <f t="shared" si="0"/>
        <v>2</v>
      </c>
    </row>
    <row r="14" spans="1:24" x14ac:dyDescent="0.25">
      <c r="A14" s="23" t="s">
        <v>52</v>
      </c>
      <c r="B14" s="47" t="s">
        <v>40</v>
      </c>
      <c r="C14" s="47"/>
      <c r="D14" s="61" t="s">
        <v>211</v>
      </c>
      <c r="E14" s="51"/>
      <c r="F14" s="52"/>
      <c r="G14" s="50"/>
      <c r="H14" s="51"/>
      <c r="I14" s="52"/>
      <c r="J14" s="50"/>
      <c r="K14" s="51"/>
      <c r="L14" s="52"/>
      <c r="M14" s="53"/>
      <c r="N14" s="51">
        <v>2</v>
      </c>
      <c r="O14" s="52" t="s">
        <v>33</v>
      </c>
      <c r="P14" s="53">
        <v>2</v>
      </c>
      <c r="Q14" s="51"/>
      <c r="R14" s="52"/>
      <c r="S14" s="50"/>
      <c r="T14" s="51"/>
      <c r="U14" s="52"/>
      <c r="V14" s="72"/>
      <c r="W14" s="86">
        <v>30</v>
      </c>
      <c r="X14" s="187">
        <f t="shared" si="0"/>
        <v>2</v>
      </c>
    </row>
    <row r="15" spans="1:24" ht="15.75" thickBot="1" x14ac:dyDescent="0.3">
      <c r="A15" s="25" t="s">
        <v>53</v>
      </c>
      <c r="B15" s="133" t="s">
        <v>41</v>
      </c>
      <c r="C15" s="74"/>
      <c r="D15" s="105" t="s">
        <v>211</v>
      </c>
      <c r="E15" s="93"/>
      <c r="F15" s="94"/>
      <c r="G15" s="77"/>
      <c r="H15" s="93"/>
      <c r="I15" s="94"/>
      <c r="J15" s="77"/>
      <c r="K15" s="93">
        <v>2</v>
      </c>
      <c r="L15" s="94" t="s">
        <v>33</v>
      </c>
      <c r="M15" s="77">
        <v>2</v>
      </c>
      <c r="N15" s="93"/>
      <c r="O15" s="94"/>
      <c r="P15" s="78"/>
      <c r="Q15" s="93"/>
      <c r="R15" s="94"/>
      <c r="S15" s="77"/>
      <c r="T15" s="93"/>
      <c r="U15" s="94"/>
      <c r="V15" s="79"/>
      <c r="W15" s="134">
        <v>30</v>
      </c>
      <c r="X15" s="188">
        <f t="shared" si="0"/>
        <v>2</v>
      </c>
    </row>
    <row r="16" spans="1:24" x14ac:dyDescent="0.25">
      <c r="A16" s="302" t="s">
        <v>92</v>
      </c>
      <c r="B16" s="331" t="s">
        <v>328</v>
      </c>
      <c r="C16" s="104" t="s">
        <v>212</v>
      </c>
      <c r="D16" s="176" t="s">
        <v>42</v>
      </c>
      <c r="E16" s="149">
        <v>2</v>
      </c>
      <c r="F16" s="150" t="s">
        <v>33</v>
      </c>
      <c r="G16" s="189">
        <v>7</v>
      </c>
      <c r="H16" s="190">
        <v>2</v>
      </c>
      <c r="I16" s="191" t="s">
        <v>33</v>
      </c>
      <c r="J16" s="189">
        <v>7</v>
      </c>
      <c r="K16" s="190">
        <v>2</v>
      </c>
      <c r="L16" s="191" t="s">
        <v>33</v>
      </c>
      <c r="M16" s="189">
        <v>7</v>
      </c>
      <c r="N16" s="190">
        <v>2</v>
      </c>
      <c r="O16" s="191" t="s">
        <v>33</v>
      </c>
      <c r="P16" s="189">
        <v>7</v>
      </c>
      <c r="Q16" s="190">
        <v>2</v>
      </c>
      <c r="R16" s="191" t="s">
        <v>33</v>
      </c>
      <c r="S16" s="189">
        <v>7</v>
      </c>
      <c r="T16" s="190">
        <v>2</v>
      </c>
      <c r="U16" s="191" t="s">
        <v>37</v>
      </c>
      <c r="V16" s="189">
        <v>7</v>
      </c>
      <c r="W16" s="131">
        <f>15*(E16+H16+K16+N16+Q16+T16)</f>
        <v>180</v>
      </c>
      <c r="X16" s="192">
        <f t="shared" si="0"/>
        <v>42</v>
      </c>
    </row>
    <row r="17" spans="1:24" x14ac:dyDescent="0.25">
      <c r="A17" s="302" t="s">
        <v>91</v>
      </c>
      <c r="B17" s="332" t="s">
        <v>323</v>
      </c>
      <c r="C17" s="104" t="s">
        <v>212</v>
      </c>
      <c r="D17" s="61" t="s">
        <v>211</v>
      </c>
      <c r="E17" s="149">
        <v>1</v>
      </c>
      <c r="F17" s="150" t="s">
        <v>33</v>
      </c>
      <c r="G17" s="153">
        <v>1</v>
      </c>
      <c r="H17" s="149">
        <v>1</v>
      </c>
      <c r="I17" s="150" t="s">
        <v>33</v>
      </c>
      <c r="J17" s="153">
        <v>1</v>
      </c>
      <c r="K17" s="149">
        <v>1</v>
      </c>
      <c r="L17" s="150" t="s">
        <v>33</v>
      </c>
      <c r="M17" s="153">
        <v>1</v>
      </c>
      <c r="N17" s="149">
        <v>1</v>
      </c>
      <c r="O17" s="150" t="s">
        <v>33</v>
      </c>
      <c r="P17" s="153">
        <v>1</v>
      </c>
      <c r="Q17" s="149"/>
      <c r="R17" s="150"/>
      <c r="S17" s="153"/>
      <c r="T17" s="149"/>
      <c r="U17" s="150"/>
      <c r="V17" s="153"/>
      <c r="W17" s="131">
        <f t="shared" ref="W17:W26" si="1">15*(E17+H17+K17+N17+Q17+T17)</f>
        <v>60</v>
      </c>
      <c r="X17" s="217">
        <f>SUM(G17+J17+M17+P17+S17+V17)</f>
        <v>4</v>
      </c>
    </row>
    <row r="18" spans="1:24" ht="25.5" x14ac:dyDescent="0.25">
      <c r="A18" s="302" t="s">
        <v>93</v>
      </c>
      <c r="B18" s="332" t="s">
        <v>325</v>
      </c>
      <c r="C18" s="104" t="s">
        <v>279</v>
      </c>
      <c r="D18" s="61" t="s">
        <v>211</v>
      </c>
      <c r="E18" s="149"/>
      <c r="F18" s="150"/>
      <c r="G18" s="153"/>
      <c r="H18" s="149"/>
      <c r="I18" s="150"/>
      <c r="J18" s="153"/>
      <c r="K18" s="149"/>
      <c r="L18" s="150"/>
      <c r="M18" s="153"/>
      <c r="N18" s="149"/>
      <c r="O18" s="150"/>
      <c r="P18" s="153"/>
      <c r="Q18" s="149">
        <v>1</v>
      </c>
      <c r="R18" s="150" t="s">
        <v>33</v>
      </c>
      <c r="S18" s="153">
        <v>1</v>
      </c>
      <c r="T18" s="149">
        <v>1</v>
      </c>
      <c r="U18" s="150" t="s">
        <v>33</v>
      </c>
      <c r="V18" s="153">
        <v>1</v>
      </c>
      <c r="W18" s="131">
        <f t="shared" si="1"/>
        <v>30</v>
      </c>
      <c r="X18" s="217">
        <f>SUM(G18+J18+M18+P18+S18+V18)</f>
        <v>2</v>
      </c>
    </row>
    <row r="19" spans="1:24" x14ac:dyDescent="0.25">
      <c r="A19" s="32" t="s">
        <v>77</v>
      </c>
      <c r="B19" s="330" t="s">
        <v>318</v>
      </c>
      <c r="C19" s="68"/>
      <c r="D19" s="61" t="s">
        <v>42</v>
      </c>
      <c r="E19" s="100">
        <v>1</v>
      </c>
      <c r="F19" s="101" t="s">
        <v>37</v>
      </c>
      <c r="G19" s="153">
        <v>1</v>
      </c>
      <c r="H19" s="100">
        <v>1</v>
      </c>
      <c r="I19" s="101" t="s">
        <v>37</v>
      </c>
      <c r="J19" s="153">
        <v>1</v>
      </c>
      <c r="K19" s="100">
        <v>1</v>
      </c>
      <c r="L19" s="101" t="s">
        <v>37</v>
      </c>
      <c r="M19" s="153">
        <v>1</v>
      </c>
      <c r="N19" s="100">
        <v>1</v>
      </c>
      <c r="O19" s="101" t="s">
        <v>37</v>
      </c>
      <c r="P19" s="153">
        <v>1</v>
      </c>
      <c r="Q19" s="100">
        <v>1</v>
      </c>
      <c r="R19" s="101" t="s">
        <v>37</v>
      </c>
      <c r="S19" s="153">
        <v>1</v>
      </c>
      <c r="T19" s="100">
        <v>1</v>
      </c>
      <c r="U19" s="101" t="s">
        <v>37</v>
      </c>
      <c r="V19" s="153">
        <v>1</v>
      </c>
      <c r="W19" s="131">
        <f t="shared" si="1"/>
        <v>90</v>
      </c>
      <c r="X19" s="217">
        <f>SUM(G19+J19+M19+P19+S19+V19)</f>
        <v>6</v>
      </c>
    </row>
    <row r="20" spans="1:24" x14ac:dyDescent="0.25">
      <c r="A20" s="32" t="s">
        <v>90</v>
      </c>
      <c r="B20" s="330" t="s">
        <v>265</v>
      </c>
      <c r="C20" s="68"/>
      <c r="D20" s="61"/>
      <c r="E20" s="100"/>
      <c r="F20" s="101"/>
      <c r="G20" s="50"/>
      <c r="H20" s="100"/>
      <c r="I20" s="101"/>
      <c r="J20" s="50"/>
      <c r="K20" s="100"/>
      <c r="L20" s="101"/>
      <c r="M20" s="50"/>
      <c r="N20" s="100"/>
      <c r="O20" s="101"/>
      <c r="P20" s="53"/>
      <c r="Q20" s="100"/>
      <c r="R20" s="101"/>
      <c r="S20" s="50"/>
      <c r="T20" s="100"/>
      <c r="U20" s="101"/>
      <c r="V20" s="50">
        <v>3</v>
      </c>
      <c r="W20" s="344">
        <f t="shared" si="1"/>
        <v>0</v>
      </c>
      <c r="X20" s="217">
        <f>SUM(G20+J20+M20+P20+S20+V20)</f>
        <v>3</v>
      </c>
    </row>
    <row r="21" spans="1:24" x14ac:dyDescent="0.25">
      <c r="A21" s="32" t="s">
        <v>78</v>
      </c>
      <c r="B21" s="330" t="s">
        <v>316</v>
      </c>
      <c r="C21" s="47"/>
      <c r="D21" s="61" t="s">
        <v>42</v>
      </c>
      <c r="E21" s="228"/>
      <c r="F21" s="229"/>
      <c r="G21" s="153"/>
      <c r="H21" s="228"/>
      <c r="I21" s="229"/>
      <c r="J21" s="153"/>
      <c r="K21" s="228">
        <v>4</v>
      </c>
      <c r="L21" s="229" t="s">
        <v>37</v>
      </c>
      <c r="M21" s="153">
        <v>4</v>
      </c>
      <c r="N21" s="228">
        <v>4</v>
      </c>
      <c r="O21" s="229" t="s">
        <v>37</v>
      </c>
      <c r="P21" s="153">
        <v>4</v>
      </c>
      <c r="Q21" s="228">
        <v>4</v>
      </c>
      <c r="R21" s="229" t="s">
        <v>37</v>
      </c>
      <c r="S21" s="153">
        <v>4</v>
      </c>
      <c r="T21" s="228">
        <v>4</v>
      </c>
      <c r="U21" s="229" t="s">
        <v>37</v>
      </c>
      <c r="V21" s="153">
        <v>4</v>
      </c>
      <c r="W21" s="157">
        <f t="shared" si="1"/>
        <v>240</v>
      </c>
      <c r="X21" s="217">
        <f>M21+P21+S21+V21</f>
        <v>16</v>
      </c>
    </row>
    <row r="22" spans="1:24" x14ac:dyDescent="0.25">
      <c r="A22" s="239" t="s">
        <v>55</v>
      </c>
      <c r="B22" s="330" t="s">
        <v>319</v>
      </c>
      <c r="C22" s="47"/>
      <c r="D22" s="61" t="s">
        <v>42</v>
      </c>
      <c r="E22" s="51">
        <v>1</v>
      </c>
      <c r="F22" s="52" t="s">
        <v>37</v>
      </c>
      <c r="G22" s="153">
        <v>3</v>
      </c>
      <c r="H22" s="51">
        <v>1</v>
      </c>
      <c r="I22" s="52" t="s">
        <v>37</v>
      </c>
      <c r="J22" s="153">
        <v>3</v>
      </c>
      <c r="K22" s="51">
        <v>1</v>
      </c>
      <c r="L22" s="52" t="s">
        <v>37</v>
      </c>
      <c r="M22" s="153">
        <v>3</v>
      </c>
      <c r="N22" s="51">
        <v>1</v>
      </c>
      <c r="O22" s="52" t="s">
        <v>37</v>
      </c>
      <c r="P22" s="153">
        <v>3</v>
      </c>
      <c r="Q22" s="51">
        <v>1</v>
      </c>
      <c r="R22" s="52" t="s">
        <v>37</v>
      </c>
      <c r="S22" s="153">
        <v>3</v>
      </c>
      <c r="T22" s="51">
        <v>1</v>
      </c>
      <c r="U22" s="52" t="s">
        <v>37</v>
      </c>
      <c r="V22" s="153">
        <v>3</v>
      </c>
      <c r="W22" s="157">
        <f t="shared" si="1"/>
        <v>90</v>
      </c>
      <c r="X22" s="217">
        <f>G22+J22+M22+P22+S22+V22</f>
        <v>18</v>
      </c>
    </row>
    <row r="23" spans="1:24" x14ac:dyDescent="0.25">
      <c r="A23" s="239" t="s">
        <v>89</v>
      </c>
      <c r="B23" s="330" t="s">
        <v>314</v>
      </c>
      <c r="C23" s="47"/>
      <c r="D23" s="61" t="s">
        <v>42</v>
      </c>
      <c r="E23" s="51">
        <v>2</v>
      </c>
      <c r="F23" s="52" t="s">
        <v>37</v>
      </c>
      <c r="G23" s="153">
        <v>2</v>
      </c>
      <c r="H23" s="228">
        <v>2</v>
      </c>
      <c r="I23" s="229" t="s">
        <v>37</v>
      </c>
      <c r="J23" s="153">
        <v>2</v>
      </c>
      <c r="K23" s="228">
        <v>2</v>
      </c>
      <c r="L23" s="229" t="s">
        <v>37</v>
      </c>
      <c r="M23" s="153">
        <v>2</v>
      </c>
      <c r="N23" s="218">
        <v>2</v>
      </c>
      <c r="O23" s="219" t="s">
        <v>37</v>
      </c>
      <c r="P23" s="153">
        <v>2</v>
      </c>
      <c r="Q23" s="218">
        <v>2</v>
      </c>
      <c r="R23" s="219" t="s">
        <v>37</v>
      </c>
      <c r="S23" s="153">
        <v>2</v>
      </c>
      <c r="T23" s="228">
        <v>2</v>
      </c>
      <c r="U23" s="229" t="s">
        <v>37</v>
      </c>
      <c r="V23" s="153">
        <v>2</v>
      </c>
      <c r="W23" s="157">
        <f t="shared" si="1"/>
        <v>180</v>
      </c>
      <c r="X23" s="217">
        <f>G23+J23+M23+P23+S23+V23</f>
        <v>12</v>
      </c>
    </row>
    <row r="24" spans="1:24" x14ac:dyDescent="0.25">
      <c r="A24" s="239" t="s">
        <v>88</v>
      </c>
      <c r="B24" s="330" t="s">
        <v>317</v>
      </c>
      <c r="C24" s="47"/>
      <c r="D24" s="61" t="s">
        <v>42</v>
      </c>
      <c r="E24" s="51">
        <v>2</v>
      </c>
      <c r="F24" s="52" t="s">
        <v>37</v>
      </c>
      <c r="G24" s="153">
        <v>1</v>
      </c>
      <c r="H24" s="228">
        <v>2</v>
      </c>
      <c r="I24" s="229" t="s">
        <v>37</v>
      </c>
      <c r="J24" s="153">
        <v>1</v>
      </c>
      <c r="K24" s="228">
        <v>2</v>
      </c>
      <c r="L24" s="229" t="s">
        <v>37</v>
      </c>
      <c r="M24" s="153">
        <v>1</v>
      </c>
      <c r="N24" s="218">
        <v>2</v>
      </c>
      <c r="O24" s="219" t="s">
        <v>37</v>
      </c>
      <c r="P24" s="153">
        <v>1</v>
      </c>
      <c r="Q24" s="218">
        <v>2</v>
      </c>
      <c r="R24" s="219" t="s">
        <v>37</v>
      </c>
      <c r="S24" s="153">
        <v>1</v>
      </c>
      <c r="T24" s="218">
        <v>2</v>
      </c>
      <c r="U24" s="219" t="s">
        <v>37</v>
      </c>
      <c r="V24" s="153">
        <v>1</v>
      </c>
      <c r="W24" s="157">
        <f t="shared" si="1"/>
        <v>180</v>
      </c>
      <c r="X24" s="217">
        <f>G24+J24+M24+P24+S24+V24</f>
        <v>6</v>
      </c>
    </row>
    <row r="25" spans="1:24" x14ac:dyDescent="0.25">
      <c r="A25" s="314" t="s">
        <v>313</v>
      </c>
      <c r="B25" s="330" t="s">
        <v>320</v>
      </c>
      <c r="C25" s="47"/>
      <c r="D25" s="61" t="s">
        <v>42</v>
      </c>
      <c r="E25" s="61">
        <v>1</v>
      </c>
      <c r="F25" s="170" t="s">
        <v>37</v>
      </c>
      <c r="G25" s="153">
        <v>1</v>
      </c>
      <c r="H25" s="61">
        <v>1</v>
      </c>
      <c r="I25" s="170" t="s">
        <v>37</v>
      </c>
      <c r="J25" s="153">
        <v>1</v>
      </c>
      <c r="K25" s="156"/>
      <c r="L25" s="220"/>
      <c r="M25" s="153"/>
      <c r="N25" s="156"/>
      <c r="O25" s="220"/>
      <c r="P25" s="153"/>
      <c r="Q25" s="156"/>
      <c r="R25" s="220"/>
      <c r="S25" s="153"/>
      <c r="T25" s="156"/>
      <c r="U25" s="220"/>
      <c r="V25" s="153"/>
      <c r="W25" s="157">
        <f t="shared" si="1"/>
        <v>30</v>
      </c>
      <c r="X25" s="217">
        <f>G25+J25+M25+P25+S25+V25</f>
        <v>2</v>
      </c>
    </row>
    <row r="26" spans="1:24" ht="24" thickBot="1" x14ac:dyDescent="0.3">
      <c r="A26" s="315" t="s">
        <v>247</v>
      </c>
      <c r="B26" s="336" t="s">
        <v>208</v>
      </c>
      <c r="C26" s="105" t="s">
        <v>212</v>
      </c>
      <c r="D26" s="105" t="s">
        <v>42</v>
      </c>
      <c r="E26" s="93"/>
      <c r="F26" s="94"/>
      <c r="G26" s="95"/>
      <c r="H26" s="93"/>
      <c r="I26" s="94"/>
      <c r="J26" s="95"/>
      <c r="K26" s="93"/>
      <c r="L26" s="94"/>
      <c r="M26" s="95"/>
      <c r="N26" s="93"/>
      <c r="O26" s="94"/>
      <c r="P26" s="95"/>
      <c r="Q26" s="93">
        <v>4</v>
      </c>
      <c r="R26" s="94" t="s">
        <v>42</v>
      </c>
      <c r="S26" s="95">
        <v>2</v>
      </c>
      <c r="T26" s="93">
        <v>4</v>
      </c>
      <c r="U26" s="94" t="s">
        <v>42</v>
      </c>
      <c r="V26" s="95">
        <v>2</v>
      </c>
      <c r="W26" s="96">
        <f t="shared" si="1"/>
        <v>120</v>
      </c>
      <c r="X26" s="81">
        <f t="shared" ref="X26" si="2">G26+J26+M26+P26+S26+V26</f>
        <v>4</v>
      </c>
    </row>
    <row r="27" spans="1:24" x14ac:dyDescent="0.25">
      <c r="A27" s="311" t="s">
        <v>307</v>
      </c>
      <c r="B27" s="97" t="s">
        <v>205</v>
      </c>
      <c r="C27" s="223"/>
      <c r="D27" s="339" t="s">
        <v>81</v>
      </c>
      <c r="E27" s="138"/>
      <c r="F27" s="139"/>
      <c r="G27" s="50"/>
      <c r="H27" s="51"/>
      <c r="I27" s="52"/>
      <c r="J27" s="50"/>
      <c r="K27" s="138"/>
      <c r="L27" s="139"/>
      <c r="M27" s="50"/>
      <c r="N27" s="51"/>
      <c r="O27" s="52"/>
      <c r="P27" s="50"/>
      <c r="Q27" s="345">
        <v>0</v>
      </c>
      <c r="R27" s="52" t="s">
        <v>42</v>
      </c>
      <c r="S27" s="50">
        <v>3</v>
      </c>
      <c r="T27" s="345">
        <v>0</v>
      </c>
      <c r="U27" s="52" t="s">
        <v>37</v>
      </c>
      <c r="V27" s="50">
        <v>3</v>
      </c>
      <c r="W27" s="131"/>
      <c r="X27" s="152">
        <v>6</v>
      </c>
    </row>
    <row r="28" spans="1:24" ht="15.75" thickBot="1" x14ac:dyDescent="0.3">
      <c r="A28" s="251"/>
      <c r="B28" s="335" t="s">
        <v>207</v>
      </c>
      <c r="C28" s="224"/>
      <c r="D28" s="224"/>
      <c r="E28" s="141"/>
      <c r="F28" s="142"/>
      <c r="G28" s="77">
        <v>2</v>
      </c>
      <c r="H28" s="141"/>
      <c r="I28" s="142"/>
      <c r="J28" s="77">
        <v>3</v>
      </c>
      <c r="K28" s="141"/>
      <c r="L28" s="142"/>
      <c r="M28" s="77">
        <v>1</v>
      </c>
      <c r="N28" s="141"/>
      <c r="O28" s="142"/>
      <c r="P28" s="77">
        <v>3</v>
      </c>
      <c r="Q28" s="93"/>
      <c r="R28" s="94"/>
      <c r="S28" s="77"/>
      <c r="T28" s="93"/>
      <c r="U28" s="94"/>
      <c r="V28" s="77"/>
      <c r="W28" s="96"/>
      <c r="X28" s="152">
        <f>G28+J28+M28+P28+S28+V28</f>
        <v>9</v>
      </c>
    </row>
    <row r="29" spans="1:24" ht="15.75" thickBot="1" x14ac:dyDescent="0.3">
      <c r="A29" s="360" t="s">
        <v>388</v>
      </c>
      <c r="B29" s="336" t="s">
        <v>45</v>
      </c>
      <c r="C29" s="146"/>
      <c r="D29" s="256" t="s">
        <v>42</v>
      </c>
      <c r="E29" s="340">
        <v>1</v>
      </c>
      <c r="F29" s="113" t="s">
        <v>237</v>
      </c>
      <c r="G29" s="145"/>
      <c r="H29" s="340">
        <v>1</v>
      </c>
      <c r="I29" s="113" t="s">
        <v>237</v>
      </c>
      <c r="J29" s="145"/>
      <c r="K29" s="144"/>
      <c r="L29" s="113"/>
      <c r="M29" s="145"/>
      <c r="N29" s="144"/>
      <c r="O29" s="113"/>
      <c r="P29" s="145"/>
      <c r="Q29" s="144"/>
      <c r="R29" s="113"/>
      <c r="S29" s="145"/>
      <c r="T29" s="144"/>
      <c r="U29" s="113"/>
      <c r="V29" s="145"/>
      <c r="W29" s="110">
        <f>15*(E29+H29+K29+N29+Q29+T29)</f>
        <v>30</v>
      </c>
      <c r="X29" s="109">
        <f>G29+J29+M29+P29+S29+V29</f>
        <v>0</v>
      </c>
    </row>
    <row r="30" spans="1:24" s="60" customFormat="1" ht="18.75" customHeight="1" thickBot="1" x14ac:dyDescent="0.3">
      <c r="A30" s="313"/>
      <c r="B30" s="74" t="s">
        <v>385</v>
      </c>
      <c r="C30" s="105" t="s">
        <v>277</v>
      </c>
      <c r="D30" s="105"/>
      <c r="E30" s="93"/>
      <c r="F30" s="94"/>
      <c r="G30" s="77"/>
      <c r="H30" s="93"/>
      <c r="I30" s="94"/>
      <c r="J30" s="77"/>
      <c r="K30" s="93"/>
      <c r="L30" s="94"/>
      <c r="M30" s="77"/>
      <c r="N30" s="93"/>
      <c r="O30" s="94"/>
      <c r="P30" s="78"/>
      <c r="Q30" s="93"/>
      <c r="R30" s="94"/>
      <c r="S30" s="78"/>
      <c r="T30" s="93"/>
      <c r="U30" s="342" t="s">
        <v>218</v>
      </c>
      <c r="V30" s="77">
        <v>0</v>
      </c>
      <c r="W30" s="343">
        <f t="shared" ref="W30" si="3">15*(E30+H30+K30+N30+Q30+T30)</f>
        <v>0</v>
      </c>
      <c r="X30" s="81">
        <f t="shared" ref="X30" si="4">SUM(G30+J30+M30+P30+S30+V30)</f>
        <v>0</v>
      </c>
    </row>
    <row r="31" spans="1:24" ht="15.75" thickBot="1" x14ac:dyDescent="0.3">
      <c r="B31" s="26" t="s">
        <v>46</v>
      </c>
      <c r="C31" s="26"/>
      <c r="D31" s="26"/>
      <c r="E31" s="27">
        <f>SUM(E6:E28)</f>
        <v>19</v>
      </c>
      <c r="F31" s="28"/>
      <c r="G31" s="29">
        <f>SUM(G6:G28)</f>
        <v>30</v>
      </c>
      <c r="H31" s="27">
        <f>SUM(H6:H28)</f>
        <v>17</v>
      </c>
      <c r="I31" s="28"/>
      <c r="J31" s="29">
        <f>SUM(J6:J28)</f>
        <v>29</v>
      </c>
      <c r="K31" s="27">
        <f>SUM(K6:K28)</f>
        <v>19</v>
      </c>
      <c r="L31" s="28"/>
      <c r="M31" s="29">
        <f>SUM(M6:M28)</f>
        <v>28</v>
      </c>
      <c r="N31" s="27">
        <f>SUM(N6:N28)</f>
        <v>19</v>
      </c>
      <c r="O31" s="28"/>
      <c r="P31" s="29">
        <f>SUM(P6:P28)</f>
        <v>30</v>
      </c>
      <c r="Q31" s="27">
        <f>SUM(Q6:Q28)</f>
        <v>22</v>
      </c>
      <c r="R31" s="28"/>
      <c r="S31" s="29">
        <f t="shared" ref="S31:X31" si="5">SUM(S6:S28)</f>
        <v>31</v>
      </c>
      <c r="T31" s="27">
        <f t="shared" si="5"/>
        <v>21</v>
      </c>
      <c r="U31" s="341"/>
      <c r="V31" s="29">
        <f t="shared" si="5"/>
        <v>32</v>
      </c>
      <c r="W31" s="30">
        <f t="shared" si="5"/>
        <v>1755</v>
      </c>
      <c r="X31" s="36">
        <f t="shared" si="5"/>
        <v>180</v>
      </c>
    </row>
    <row r="33" spans="1:20" x14ac:dyDescent="0.25">
      <c r="A33" s="174" t="s">
        <v>229</v>
      </c>
      <c r="D33" s="108"/>
    </row>
    <row r="34" spans="1:20" x14ac:dyDescent="0.25">
      <c r="A34" s="174" t="s">
        <v>232</v>
      </c>
      <c r="D34" s="108"/>
      <c r="O34" s="181" t="s">
        <v>230</v>
      </c>
      <c r="P34" s="174"/>
      <c r="T34" s="174" t="s">
        <v>231</v>
      </c>
    </row>
    <row r="35" spans="1:20" x14ac:dyDescent="0.25">
      <c r="A35" s="57" t="s">
        <v>260</v>
      </c>
      <c r="E35" s="174"/>
      <c r="O35" s="181" t="s">
        <v>239</v>
      </c>
      <c r="P35" s="174"/>
      <c r="T35" s="174" t="s">
        <v>235</v>
      </c>
    </row>
    <row r="36" spans="1:20" x14ac:dyDescent="0.25">
      <c r="A36" s="57" t="s">
        <v>245</v>
      </c>
      <c r="E36" s="174"/>
      <c r="O36" s="181" t="s">
        <v>240</v>
      </c>
      <c r="P36" s="57"/>
      <c r="T36" s="57" t="s">
        <v>233</v>
      </c>
    </row>
    <row r="37" spans="1:20" x14ac:dyDescent="0.25">
      <c r="A37" s="57" t="s">
        <v>234</v>
      </c>
      <c r="E37" s="57"/>
      <c r="O37" s="181" t="s">
        <v>241</v>
      </c>
      <c r="P37" s="57"/>
      <c r="T37" s="174" t="s">
        <v>238</v>
      </c>
    </row>
    <row r="38" spans="1:20" x14ac:dyDescent="0.25">
      <c r="A38" s="58" t="s">
        <v>261</v>
      </c>
      <c r="D38" s="57"/>
      <c r="E38" s="57"/>
      <c r="J38" s="57"/>
      <c r="K38" s="57"/>
      <c r="L38" s="57"/>
      <c r="M38" s="57"/>
      <c r="N38" s="57"/>
      <c r="P38" s="57"/>
      <c r="T38" s="174" t="s">
        <v>236</v>
      </c>
    </row>
    <row r="39" spans="1:20" x14ac:dyDescent="0.25">
      <c r="D39" s="108"/>
      <c r="T39" s="174" t="s">
        <v>246</v>
      </c>
    </row>
    <row r="40" spans="1:20" x14ac:dyDescent="0.25">
      <c r="A40" s="173" t="s">
        <v>243</v>
      </c>
      <c r="D40" s="108"/>
    </row>
    <row r="41" spans="1:20" x14ac:dyDescent="0.25">
      <c r="A41" s="57" t="s">
        <v>248</v>
      </c>
      <c r="E41" s="57"/>
      <c r="N41" s="174"/>
    </row>
    <row r="42" spans="1:20" x14ac:dyDescent="0.25">
      <c r="A42" s="57" t="s">
        <v>249</v>
      </c>
      <c r="B42" s="57"/>
      <c r="C42" s="57"/>
      <c r="D42" s="108"/>
      <c r="N42" s="174"/>
    </row>
    <row r="43" spans="1:20" x14ac:dyDescent="0.25">
      <c r="A43" s="57" t="s">
        <v>202</v>
      </c>
      <c r="B43" s="57"/>
      <c r="C43" s="57"/>
      <c r="D43" s="108"/>
      <c r="N43" s="57"/>
    </row>
    <row r="44" spans="1:20" x14ac:dyDescent="0.25">
      <c r="A44" s="57" t="s">
        <v>203</v>
      </c>
      <c r="B44" s="57"/>
      <c r="C44" s="57"/>
      <c r="D44" s="108"/>
      <c r="M44" s="57"/>
      <c r="N44" s="57"/>
    </row>
    <row r="45" spans="1:20" x14ac:dyDescent="0.25">
      <c r="A45" s="59" t="s">
        <v>219</v>
      </c>
      <c r="C45" s="108"/>
      <c r="D45" s="108"/>
    </row>
  </sheetData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45"/>
  <sheetViews>
    <sheetView workbookViewId="0">
      <selection activeCell="C12" sqref="C12"/>
    </sheetView>
  </sheetViews>
  <sheetFormatPr defaultRowHeight="15" x14ac:dyDescent="0.25"/>
  <cols>
    <col min="1" max="1" width="19.42578125" customWidth="1"/>
    <col min="2" max="2" width="36.42578125" customWidth="1"/>
    <col min="3" max="3" width="14.42578125" bestFit="1" customWidth="1"/>
    <col min="4" max="4" width="9.42578125" customWidth="1"/>
    <col min="5" max="24" width="5.85546875" customWidth="1"/>
  </cols>
  <sheetData>
    <row r="1" spans="1:24" ht="15.75" customHeight="1" thickBot="1" x14ac:dyDescent="0.3">
      <c r="A1" s="451" t="s">
        <v>280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3"/>
    </row>
    <row r="2" spans="1:24" ht="15.75" thickBot="1" x14ac:dyDescent="0.3">
      <c r="A2" s="454" t="s">
        <v>199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6"/>
    </row>
    <row r="3" spans="1:24" ht="15.75" thickBot="1" x14ac:dyDescent="0.3">
      <c r="A3" s="394" t="s">
        <v>389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6"/>
    </row>
    <row r="4" spans="1:24" x14ac:dyDescent="0.25">
      <c r="A4" s="401" t="s">
        <v>47</v>
      </c>
      <c r="B4" s="385" t="s">
        <v>24</v>
      </c>
      <c r="C4" s="383" t="s">
        <v>200</v>
      </c>
      <c r="D4" s="387" t="s">
        <v>201</v>
      </c>
      <c r="E4" s="403" t="s">
        <v>25</v>
      </c>
      <c r="F4" s="404"/>
      <c r="G4" s="405"/>
      <c r="H4" s="406" t="s">
        <v>26</v>
      </c>
      <c r="I4" s="404"/>
      <c r="J4" s="405"/>
      <c r="K4" s="406" t="s">
        <v>27</v>
      </c>
      <c r="L4" s="404"/>
      <c r="M4" s="405"/>
      <c r="N4" s="406" t="s">
        <v>28</v>
      </c>
      <c r="O4" s="407"/>
      <c r="P4" s="408"/>
      <c r="Q4" s="406" t="s">
        <v>29</v>
      </c>
      <c r="R4" s="407"/>
      <c r="S4" s="408"/>
      <c r="T4" s="406" t="s">
        <v>30</v>
      </c>
      <c r="U4" s="407"/>
      <c r="V4" s="408"/>
      <c r="W4" s="397" t="s">
        <v>31</v>
      </c>
      <c r="X4" s="399" t="s">
        <v>32</v>
      </c>
    </row>
    <row r="5" spans="1:24" ht="15.75" thickBot="1" x14ac:dyDescent="0.3">
      <c r="A5" s="402"/>
      <c r="B5" s="386"/>
      <c r="C5" s="384"/>
      <c r="D5" s="387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398"/>
      <c r="X5" s="400"/>
    </row>
    <row r="6" spans="1:24" x14ac:dyDescent="0.25">
      <c r="A6" s="182" t="s">
        <v>193</v>
      </c>
      <c r="B6" s="334" t="s">
        <v>329</v>
      </c>
      <c r="C6" s="103" t="s">
        <v>212</v>
      </c>
      <c r="D6" s="103" t="s">
        <v>211</v>
      </c>
      <c r="E6" s="111">
        <v>2</v>
      </c>
      <c r="F6" s="112" t="s">
        <v>33</v>
      </c>
      <c r="G6" s="64">
        <v>3</v>
      </c>
      <c r="H6" s="111">
        <v>2</v>
      </c>
      <c r="I6" s="112" t="s">
        <v>33</v>
      </c>
      <c r="J6" s="64">
        <v>3</v>
      </c>
      <c r="K6" s="111">
        <v>2</v>
      </c>
      <c r="L6" s="112" t="s">
        <v>33</v>
      </c>
      <c r="M6" s="64">
        <v>3</v>
      </c>
      <c r="N6" s="111">
        <v>2</v>
      </c>
      <c r="O6" s="112" t="s">
        <v>33</v>
      </c>
      <c r="P6" s="65">
        <v>3</v>
      </c>
      <c r="Q6" s="111">
        <v>2</v>
      </c>
      <c r="R6" s="112" t="s">
        <v>33</v>
      </c>
      <c r="S6" s="64">
        <v>3</v>
      </c>
      <c r="T6" s="111">
        <v>2</v>
      </c>
      <c r="U6" s="112" t="s">
        <v>33</v>
      </c>
      <c r="V6" s="64">
        <v>3</v>
      </c>
      <c r="W6" s="130">
        <v>180</v>
      </c>
      <c r="X6" s="67">
        <f>SUM(G6+J6+M6+P6+S6+V6)</f>
        <v>18</v>
      </c>
    </row>
    <row r="7" spans="1:24" x14ac:dyDescent="0.25">
      <c r="A7" s="183" t="s">
        <v>194</v>
      </c>
      <c r="B7" s="68" t="s">
        <v>34</v>
      </c>
      <c r="C7" s="104" t="s">
        <v>270</v>
      </c>
      <c r="D7" s="104"/>
      <c r="E7" s="100"/>
      <c r="F7" s="101"/>
      <c r="G7" s="69"/>
      <c r="H7" s="100"/>
      <c r="I7" s="101"/>
      <c r="J7" s="69"/>
      <c r="K7" s="100"/>
      <c r="L7" s="101"/>
      <c r="M7" s="69"/>
      <c r="N7" s="100"/>
      <c r="O7" s="101"/>
      <c r="P7" s="70"/>
      <c r="Q7" s="100"/>
      <c r="R7" s="101"/>
      <c r="S7" s="69"/>
      <c r="T7" s="100"/>
      <c r="U7" s="101" t="s">
        <v>35</v>
      </c>
      <c r="V7" s="69">
        <v>0</v>
      </c>
      <c r="W7" s="131"/>
      <c r="X7" s="184">
        <f t="shared" ref="X7:X12" si="0">SUM(G7+J7+M7+P7+S7+V7)</f>
        <v>0</v>
      </c>
    </row>
    <row r="8" spans="1:24" x14ac:dyDescent="0.25">
      <c r="A8" s="32" t="s">
        <v>195</v>
      </c>
      <c r="B8" s="47" t="s">
        <v>222</v>
      </c>
      <c r="C8" s="61" t="s">
        <v>212</v>
      </c>
      <c r="D8" s="61" t="s">
        <v>211</v>
      </c>
      <c r="E8" s="51">
        <v>1</v>
      </c>
      <c r="F8" s="52" t="s">
        <v>33</v>
      </c>
      <c r="G8" s="50">
        <v>1</v>
      </c>
      <c r="H8" s="51">
        <v>1</v>
      </c>
      <c r="I8" s="52" t="s">
        <v>33</v>
      </c>
      <c r="J8" s="50">
        <v>1</v>
      </c>
      <c r="K8" s="51"/>
      <c r="L8" s="52"/>
      <c r="M8" s="50"/>
      <c r="N8" s="51"/>
      <c r="O8" s="52"/>
      <c r="P8" s="53"/>
      <c r="Q8" s="51"/>
      <c r="R8" s="52"/>
      <c r="S8" s="50"/>
      <c r="T8" s="51"/>
      <c r="U8" s="52"/>
      <c r="V8" s="72"/>
      <c r="W8" s="83">
        <v>30</v>
      </c>
      <c r="X8" s="185">
        <f t="shared" si="0"/>
        <v>2</v>
      </c>
    </row>
    <row r="9" spans="1:24" x14ac:dyDescent="0.25">
      <c r="A9" s="32" t="s">
        <v>196</v>
      </c>
      <c r="B9" s="330" t="s">
        <v>223</v>
      </c>
      <c r="C9" s="61" t="s">
        <v>212</v>
      </c>
      <c r="D9" s="61" t="s">
        <v>211</v>
      </c>
      <c r="E9" s="51">
        <v>2</v>
      </c>
      <c r="F9" s="52" t="s">
        <v>37</v>
      </c>
      <c r="G9" s="50">
        <v>2</v>
      </c>
      <c r="H9" s="51">
        <v>2</v>
      </c>
      <c r="I9" s="52" t="s">
        <v>37</v>
      </c>
      <c r="J9" s="50">
        <v>2</v>
      </c>
      <c r="K9" s="51">
        <v>1</v>
      </c>
      <c r="L9" s="52" t="s">
        <v>37</v>
      </c>
      <c r="M9" s="50">
        <v>1</v>
      </c>
      <c r="N9" s="51">
        <v>1</v>
      </c>
      <c r="O9" s="52" t="s">
        <v>37</v>
      </c>
      <c r="P9" s="53">
        <v>1</v>
      </c>
      <c r="Q9" s="51">
        <v>1</v>
      </c>
      <c r="R9" s="52" t="s">
        <v>37</v>
      </c>
      <c r="S9" s="53">
        <v>1</v>
      </c>
      <c r="T9" s="51"/>
      <c r="U9" s="52"/>
      <c r="V9" s="72"/>
      <c r="W9" s="86">
        <v>105</v>
      </c>
      <c r="X9" s="186">
        <f t="shared" si="0"/>
        <v>7</v>
      </c>
    </row>
    <row r="10" spans="1:24" x14ac:dyDescent="0.25">
      <c r="A10" s="23" t="s">
        <v>48</v>
      </c>
      <c r="B10" s="47" t="s">
        <v>224</v>
      </c>
      <c r="C10" s="61" t="s">
        <v>212</v>
      </c>
      <c r="D10" s="61" t="s">
        <v>211</v>
      </c>
      <c r="E10" s="51">
        <v>2</v>
      </c>
      <c r="F10" s="52" t="s">
        <v>37</v>
      </c>
      <c r="G10" s="50">
        <v>4</v>
      </c>
      <c r="H10" s="51">
        <v>2</v>
      </c>
      <c r="I10" s="52" t="s">
        <v>37</v>
      </c>
      <c r="J10" s="50">
        <v>4</v>
      </c>
      <c r="K10" s="51">
        <v>1</v>
      </c>
      <c r="L10" s="52" t="s">
        <v>37</v>
      </c>
      <c r="M10" s="50">
        <v>2</v>
      </c>
      <c r="N10" s="51">
        <v>1</v>
      </c>
      <c r="O10" s="52" t="s">
        <v>37</v>
      </c>
      <c r="P10" s="53">
        <v>2</v>
      </c>
      <c r="Q10" s="51">
        <v>1</v>
      </c>
      <c r="R10" s="52" t="s">
        <v>37</v>
      </c>
      <c r="S10" s="53">
        <v>2</v>
      </c>
      <c r="T10" s="51"/>
      <c r="U10" s="52"/>
      <c r="V10" s="72"/>
      <c r="W10" s="86">
        <v>105</v>
      </c>
      <c r="X10" s="73">
        <f t="shared" si="0"/>
        <v>14</v>
      </c>
    </row>
    <row r="11" spans="1:24" x14ac:dyDescent="0.25">
      <c r="A11" s="23" t="s">
        <v>49</v>
      </c>
      <c r="B11" s="330" t="s">
        <v>225</v>
      </c>
      <c r="C11" s="61" t="s">
        <v>212</v>
      </c>
      <c r="D11" s="61" t="s">
        <v>42</v>
      </c>
      <c r="E11" s="51"/>
      <c r="F11" s="52"/>
      <c r="G11" s="50"/>
      <c r="H11" s="51"/>
      <c r="I11" s="52"/>
      <c r="J11" s="50"/>
      <c r="K11" s="51"/>
      <c r="L11" s="52"/>
      <c r="M11" s="50"/>
      <c r="N11" s="51"/>
      <c r="O11" s="52"/>
      <c r="P11" s="53"/>
      <c r="Q11" s="51">
        <v>1</v>
      </c>
      <c r="R11" s="52" t="s">
        <v>37</v>
      </c>
      <c r="S11" s="53">
        <v>1</v>
      </c>
      <c r="T11" s="51">
        <v>2</v>
      </c>
      <c r="U11" s="52" t="s">
        <v>37</v>
      </c>
      <c r="V11" s="50">
        <v>2</v>
      </c>
      <c r="W11" s="86">
        <v>45</v>
      </c>
      <c r="X11" s="73">
        <f t="shared" si="0"/>
        <v>3</v>
      </c>
    </row>
    <row r="12" spans="1:24" ht="38.25" x14ac:dyDescent="0.25">
      <c r="A12" s="23" t="s">
        <v>50</v>
      </c>
      <c r="B12" s="47" t="s">
        <v>387</v>
      </c>
      <c r="C12" s="61" t="s">
        <v>220</v>
      </c>
      <c r="D12" s="61"/>
      <c r="E12" s="51"/>
      <c r="F12" s="52"/>
      <c r="G12" s="50"/>
      <c r="H12" s="51"/>
      <c r="I12" s="52"/>
      <c r="J12" s="50"/>
      <c r="K12" s="51"/>
      <c r="L12" s="52"/>
      <c r="M12" s="50"/>
      <c r="N12" s="51"/>
      <c r="O12" s="52"/>
      <c r="P12" s="53"/>
      <c r="Q12" s="51"/>
      <c r="R12" s="52"/>
      <c r="S12" s="53"/>
      <c r="T12" s="51"/>
      <c r="U12" s="52" t="s">
        <v>35</v>
      </c>
      <c r="V12" s="50">
        <v>0</v>
      </c>
      <c r="W12" s="86"/>
      <c r="X12" s="71">
        <f t="shared" si="0"/>
        <v>0</v>
      </c>
    </row>
    <row r="13" spans="1:24" x14ac:dyDescent="0.25">
      <c r="A13" s="23" t="s">
        <v>51</v>
      </c>
      <c r="B13" s="47" t="s">
        <v>38</v>
      </c>
      <c r="C13" s="147"/>
      <c r="D13" s="61" t="s">
        <v>211</v>
      </c>
      <c r="E13" s="51">
        <v>2</v>
      </c>
      <c r="F13" s="52" t="s">
        <v>33</v>
      </c>
      <c r="G13" s="50">
        <v>2</v>
      </c>
      <c r="H13" s="51"/>
      <c r="I13" s="52"/>
      <c r="J13" s="50"/>
      <c r="K13" s="51"/>
      <c r="L13" s="52"/>
      <c r="M13" s="50"/>
      <c r="N13" s="51"/>
      <c r="O13" s="52"/>
      <c r="P13" s="53"/>
      <c r="Q13" s="51"/>
      <c r="R13" s="52"/>
      <c r="S13" s="50"/>
      <c r="T13" s="51"/>
      <c r="U13" s="52"/>
      <c r="V13" s="50"/>
      <c r="W13" s="86">
        <v>30</v>
      </c>
      <c r="X13" s="73">
        <v>2</v>
      </c>
    </row>
    <row r="14" spans="1:24" x14ac:dyDescent="0.25">
      <c r="A14" s="23" t="s">
        <v>52</v>
      </c>
      <c r="B14" s="47" t="s">
        <v>40</v>
      </c>
      <c r="C14" s="47"/>
      <c r="D14" s="61" t="s">
        <v>211</v>
      </c>
      <c r="E14" s="51"/>
      <c r="F14" s="52"/>
      <c r="G14" s="50"/>
      <c r="H14" s="51"/>
      <c r="I14" s="52"/>
      <c r="J14" s="50"/>
      <c r="K14" s="51"/>
      <c r="L14" s="52"/>
      <c r="M14" s="53"/>
      <c r="N14" s="51">
        <v>2</v>
      </c>
      <c r="O14" s="52" t="s">
        <v>33</v>
      </c>
      <c r="P14" s="53">
        <v>2</v>
      </c>
      <c r="Q14" s="51"/>
      <c r="R14" s="52"/>
      <c r="S14" s="50"/>
      <c r="T14" s="51"/>
      <c r="U14" s="52"/>
      <c r="V14" s="72"/>
      <c r="W14" s="86">
        <v>30</v>
      </c>
      <c r="X14" s="73">
        <v>2</v>
      </c>
    </row>
    <row r="15" spans="1:24" ht="15.75" thickBot="1" x14ac:dyDescent="0.3">
      <c r="A15" s="25" t="s">
        <v>53</v>
      </c>
      <c r="B15" s="47" t="s">
        <v>41</v>
      </c>
      <c r="C15" s="74"/>
      <c r="D15" s="105" t="s">
        <v>211</v>
      </c>
      <c r="E15" s="93"/>
      <c r="F15" s="94"/>
      <c r="G15" s="77"/>
      <c r="H15" s="93"/>
      <c r="I15" s="94"/>
      <c r="J15" s="77"/>
      <c r="K15" s="93">
        <v>2</v>
      </c>
      <c r="L15" s="94" t="s">
        <v>33</v>
      </c>
      <c r="M15" s="77">
        <v>2</v>
      </c>
      <c r="N15" s="93"/>
      <c r="O15" s="94"/>
      <c r="P15" s="78"/>
      <c r="Q15" s="93"/>
      <c r="R15" s="94"/>
      <c r="S15" s="77"/>
      <c r="T15" s="93"/>
      <c r="U15" s="94"/>
      <c r="V15" s="79"/>
      <c r="W15" s="134">
        <v>30</v>
      </c>
      <c r="X15" s="81">
        <v>2</v>
      </c>
    </row>
    <row r="16" spans="1:24" x14ac:dyDescent="0.25">
      <c r="A16" s="302" t="s">
        <v>98</v>
      </c>
      <c r="B16" s="329" t="s">
        <v>330</v>
      </c>
      <c r="C16" s="104" t="s">
        <v>212</v>
      </c>
      <c r="D16" s="176" t="s">
        <v>42</v>
      </c>
      <c r="E16" s="149">
        <v>2</v>
      </c>
      <c r="F16" s="150" t="s">
        <v>33</v>
      </c>
      <c r="G16" s="82">
        <v>7</v>
      </c>
      <c r="H16" s="149">
        <v>2</v>
      </c>
      <c r="I16" s="150" t="s">
        <v>33</v>
      </c>
      <c r="J16" s="82">
        <v>7</v>
      </c>
      <c r="K16" s="149">
        <v>2</v>
      </c>
      <c r="L16" s="150" t="s">
        <v>33</v>
      </c>
      <c r="M16" s="82">
        <v>7</v>
      </c>
      <c r="N16" s="149">
        <v>2</v>
      </c>
      <c r="O16" s="150" t="s">
        <v>33</v>
      </c>
      <c r="P16" s="82">
        <v>7</v>
      </c>
      <c r="Q16" s="149">
        <v>2</v>
      </c>
      <c r="R16" s="150" t="s">
        <v>33</v>
      </c>
      <c r="S16" s="82">
        <v>7</v>
      </c>
      <c r="T16" s="149">
        <v>2</v>
      </c>
      <c r="U16" s="150" t="s">
        <v>42</v>
      </c>
      <c r="V16" s="82">
        <v>7</v>
      </c>
      <c r="W16" s="62">
        <v>180</v>
      </c>
      <c r="X16" s="241">
        <f t="shared" ref="X16:X22" si="1">SUM(G16+J16+M16+P16+S16+V16)</f>
        <v>42</v>
      </c>
    </row>
    <row r="17" spans="1:24" x14ac:dyDescent="0.25">
      <c r="A17" s="32" t="s">
        <v>99</v>
      </c>
      <c r="B17" s="330" t="s">
        <v>318</v>
      </c>
      <c r="C17" s="147"/>
      <c r="D17" s="61" t="s">
        <v>42</v>
      </c>
      <c r="E17" s="138"/>
      <c r="F17" s="139"/>
      <c r="G17" s="50"/>
      <c r="H17" s="138"/>
      <c r="I17" s="139"/>
      <c r="J17" s="50"/>
      <c r="K17" s="138"/>
      <c r="L17" s="139"/>
      <c r="M17" s="50"/>
      <c r="N17" s="138"/>
      <c r="O17" s="139"/>
      <c r="P17" s="50"/>
      <c r="Q17" s="100">
        <v>1</v>
      </c>
      <c r="R17" s="101" t="s">
        <v>42</v>
      </c>
      <c r="S17" s="82">
        <v>1</v>
      </c>
      <c r="T17" s="100">
        <v>1</v>
      </c>
      <c r="U17" s="101" t="s">
        <v>37</v>
      </c>
      <c r="V17" s="82">
        <v>1</v>
      </c>
      <c r="W17" s="131">
        <v>30</v>
      </c>
      <c r="X17" s="242">
        <f t="shared" si="1"/>
        <v>2</v>
      </c>
    </row>
    <row r="18" spans="1:24" x14ac:dyDescent="0.25">
      <c r="A18" s="302" t="s">
        <v>101</v>
      </c>
      <c r="B18" s="331" t="s">
        <v>323</v>
      </c>
      <c r="C18" s="104" t="s">
        <v>212</v>
      </c>
      <c r="D18" s="61" t="s">
        <v>211</v>
      </c>
      <c r="E18" s="149">
        <v>1</v>
      </c>
      <c r="F18" s="150" t="s">
        <v>33</v>
      </c>
      <c r="G18" s="50">
        <v>1</v>
      </c>
      <c r="H18" s="149">
        <v>1</v>
      </c>
      <c r="I18" s="150" t="s">
        <v>33</v>
      </c>
      <c r="J18" s="50">
        <v>1</v>
      </c>
      <c r="K18" s="149">
        <v>1</v>
      </c>
      <c r="L18" s="150" t="s">
        <v>33</v>
      </c>
      <c r="M18" s="50">
        <v>1</v>
      </c>
      <c r="N18" s="149">
        <v>1</v>
      </c>
      <c r="O18" s="150" t="s">
        <v>33</v>
      </c>
      <c r="P18" s="50">
        <v>1</v>
      </c>
      <c r="Q18" s="138"/>
      <c r="R18" s="139"/>
      <c r="S18" s="50"/>
      <c r="T18" s="138"/>
      <c r="U18" s="139"/>
      <c r="V18" s="50"/>
      <c r="W18" s="131">
        <v>60</v>
      </c>
      <c r="X18" s="242">
        <f t="shared" si="1"/>
        <v>4</v>
      </c>
    </row>
    <row r="19" spans="1:24" x14ac:dyDescent="0.25">
      <c r="A19" s="32" t="s">
        <v>90</v>
      </c>
      <c r="B19" s="330" t="s">
        <v>265</v>
      </c>
      <c r="C19" s="147"/>
      <c r="D19" s="147"/>
      <c r="E19" s="48"/>
      <c r="F19" s="49"/>
      <c r="G19" s="50"/>
      <c r="H19" s="48"/>
      <c r="I19" s="49"/>
      <c r="J19" s="50"/>
      <c r="K19" s="48"/>
      <c r="L19" s="49"/>
      <c r="M19" s="50"/>
      <c r="N19" s="48"/>
      <c r="O19" s="49"/>
      <c r="P19" s="53"/>
      <c r="Q19" s="48"/>
      <c r="R19" s="49"/>
      <c r="S19" s="50"/>
      <c r="T19" s="48"/>
      <c r="U19" s="49"/>
      <c r="V19" s="50">
        <v>4</v>
      </c>
      <c r="W19" s="86"/>
      <c r="X19" s="242">
        <f t="shared" si="1"/>
        <v>4</v>
      </c>
    </row>
    <row r="20" spans="1:24" x14ac:dyDescent="0.25">
      <c r="A20" s="302" t="s">
        <v>102</v>
      </c>
      <c r="B20" s="332" t="s">
        <v>331</v>
      </c>
      <c r="C20" s="147"/>
      <c r="D20" s="61" t="s">
        <v>42</v>
      </c>
      <c r="E20" s="48">
        <v>4</v>
      </c>
      <c r="F20" s="49" t="s">
        <v>37</v>
      </c>
      <c r="G20" s="153">
        <v>4</v>
      </c>
      <c r="H20" s="48">
        <v>4</v>
      </c>
      <c r="I20" s="49" t="s">
        <v>37</v>
      </c>
      <c r="J20" s="153">
        <v>4</v>
      </c>
      <c r="K20" s="48">
        <v>4</v>
      </c>
      <c r="L20" s="49" t="s">
        <v>37</v>
      </c>
      <c r="M20" s="153">
        <v>4</v>
      </c>
      <c r="N20" s="48">
        <v>4</v>
      </c>
      <c r="O20" s="49" t="s">
        <v>37</v>
      </c>
      <c r="P20" s="153">
        <v>4</v>
      </c>
      <c r="Q20" s="48">
        <v>4</v>
      </c>
      <c r="R20" s="49" t="s">
        <v>37</v>
      </c>
      <c r="S20" s="153">
        <v>4</v>
      </c>
      <c r="T20" s="48">
        <v>4</v>
      </c>
      <c r="U20" s="49" t="s">
        <v>37</v>
      </c>
      <c r="V20" s="153">
        <v>4</v>
      </c>
      <c r="W20" s="131">
        <v>360</v>
      </c>
      <c r="X20" s="73">
        <f t="shared" si="1"/>
        <v>24</v>
      </c>
    </row>
    <row r="21" spans="1:24" x14ac:dyDescent="0.25">
      <c r="A21" s="306" t="s">
        <v>100</v>
      </c>
      <c r="B21" s="332" t="s">
        <v>334</v>
      </c>
      <c r="C21" s="147"/>
      <c r="D21" s="61" t="s">
        <v>42</v>
      </c>
      <c r="E21" s="48"/>
      <c r="F21" s="49"/>
      <c r="G21" s="153"/>
      <c r="H21" s="48"/>
      <c r="I21" s="49"/>
      <c r="J21" s="153"/>
      <c r="K21" s="48"/>
      <c r="L21" s="49"/>
      <c r="M21" s="153"/>
      <c r="N21" s="48"/>
      <c r="O21" s="49"/>
      <c r="P21" s="153"/>
      <c r="Q21" s="48">
        <v>2</v>
      </c>
      <c r="R21" s="49" t="s">
        <v>42</v>
      </c>
      <c r="S21" s="153">
        <v>2</v>
      </c>
      <c r="T21" s="48">
        <v>2</v>
      </c>
      <c r="U21" s="49" t="s">
        <v>37</v>
      </c>
      <c r="V21" s="153">
        <v>2</v>
      </c>
      <c r="W21" s="243">
        <v>60</v>
      </c>
      <c r="X21" s="73">
        <f t="shared" si="1"/>
        <v>4</v>
      </c>
    </row>
    <row r="22" spans="1:24" x14ac:dyDescent="0.25">
      <c r="A22" s="239" t="s">
        <v>55</v>
      </c>
      <c r="B22" s="330" t="s">
        <v>319</v>
      </c>
      <c r="C22" s="147"/>
      <c r="D22" s="61" t="s">
        <v>42</v>
      </c>
      <c r="E22" s="51">
        <v>1</v>
      </c>
      <c r="F22" s="52" t="s">
        <v>37</v>
      </c>
      <c r="G22" s="153">
        <v>3</v>
      </c>
      <c r="H22" s="51">
        <v>1</v>
      </c>
      <c r="I22" s="52" t="s">
        <v>37</v>
      </c>
      <c r="J22" s="153">
        <v>3</v>
      </c>
      <c r="K22" s="51">
        <v>1</v>
      </c>
      <c r="L22" s="52" t="s">
        <v>37</v>
      </c>
      <c r="M22" s="153">
        <v>3</v>
      </c>
      <c r="N22" s="51">
        <v>1</v>
      </c>
      <c r="O22" s="52" t="s">
        <v>37</v>
      </c>
      <c r="P22" s="153">
        <v>3</v>
      </c>
      <c r="Q22" s="51">
        <v>1</v>
      </c>
      <c r="R22" s="52" t="s">
        <v>37</v>
      </c>
      <c r="S22" s="153">
        <v>3</v>
      </c>
      <c r="T22" s="51">
        <v>1</v>
      </c>
      <c r="U22" s="52" t="s">
        <v>37</v>
      </c>
      <c r="V22" s="153">
        <v>3</v>
      </c>
      <c r="W22" s="131">
        <v>90</v>
      </c>
      <c r="X22" s="73">
        <f t="shared" si="1"/>
        <v>18</v>
      </c>
    </row>
    <row r="23" spans="1:24" x14ac:dyDescent="0.25">
      <c r="A23" s="314" t="s">
        <v>313</v>
      </c>
      <c r="B23" s="330" t="s">
        <v>320</v>
      </c>
      <c r="C23" s="147"/>
      <c r="D23" s="61" t="s">
        <v>42</v>
      </c>
      <c r="E23" s="218">
        <v>1</v>
      </c>
      <c r="F23" s="219" t="s">
        <v>37</v>
      </c>
      <c r="G23" s="153">
        <v>1</v>
      </c>
      <c r="H23" s="218">
        <v>1</v>
      </c>
      <c r="I23" s="219" t="s">
        <v>37</v>
      </c>
      <c r="J23" s="153">
        <v>1</v>
      </c>
      <c r="K23" s="228"/>
      <c r="L23" s="229"/>
      <c r="M23" s="153"/>
      <c r="N23" s="218"/>
      <c r="O23" s="219"/>
      <c r="P23" s="153"/>
      <c r="Q23" s="218"/>
      <c r="R23" s="219"/>
      <c r="S23" s="153"/>
      <c r="T23" s="218"/>
      <c r="U23" s="219"/>
      <c r="V23" s="153"/>
      <c r="W23" s="157">
        <v>30</v>
      </c>
      <c r="X23" s="198">
        <f t="shared" ref="X23:X26" si="2">G23+J23+M23+P23+S23+V23</f>
        <v>2</v>
      </c>
    </row>
    <row r="24" spans="1:24" x14ac:dyDescent="0.25">
      <c r="A24" s="319" t="s">
        <v>103</v>
      </c>
      <c r="B24" s="333" t="s">
        <v>332</v>
      </c>
      <c r="C24" s="244"/>
      <c r="D24" s="61" t="s">
        <v>42</v>
      </c>
      <c r="E24" s="245"/>
      <c r="F24" s="246"/>
      <c r="G24" s="247"/>
      <c r="H24" s="245"/>
      <c r="I24" s="246"/>
      <c r="J24" s="247"/>
      <c r="K24" s="48">
        <v>1</v>
      </c>
      <c r="L24" s="49" t="s">
        <v>37</v>
      </c>
      <c r="M24" s="247">
        <v>2</v>
      </c>
      <c r="N24" s="48">
        <v>1</v>
      </c>
      <c r="O24" s="49" t="s">
        <v>37</v>
      </c>
      <c r="P24" s="247">
        <v>2</v>
      </c>
      <c r="Q24" s="245"/>
      <c r="R24" s="246"/>
      <c r="S24" s="247"/>
      <c r="T24" s="245"/>
      <c r="U24" s="246"/>
      <c r="V24" s="247"/>
      <c r="W24" s="248">
        <v>30</v>
      </c>
      <c r="X24" s="198">
        <f t="shared" si="2"/>
        <v>4</v>
      </c>
    </row>
    <row r="25" spans="1:24" x14ac:dyDescent="0.25">
      <c r="A25" s="306" t="s">
        <v>104</v>
      </c>
      <c r="B25" s="244" t="s">
        <v>333</v>
      </c>
      <c r="C25" s="244"/>
      <c r="D25" s="61" t="s">
        <v>42</v>
      </c>
      <c r="E25" s="245"/>
      <c r="F25" s="246"/>
      <c r="G25" s="247"/>
      <c r="H25" s="245"/>
      <c r="I25" s="246"/>
      <c r="J25" s="247"/>
      <c r="K25" s="48">
        <v>1</v>
      </c>
      <c r="L25" s="49" t="s">
        <v>37</v>
      </c>
      <c r="M25" s="247">
        <v>2</v>
      </c>
      <c r="N25" s="48">
        <v>1</v>
      </c>
      <c r="O25" s="49" t="s">
        <v>37</v>
      </c>
      <c r="P25" s="247">
        <v>2</v>
      </c>
      <c r="Q25" s="245"/>
      <c r="R25" s="246"/>
      <c r="S25" s="247"/>
      <c r="T25" s="245"/>
      <c r="U25" s="246"/>
      <c r="V25" s="247"/>
      <c r="W25" s="248">
        <v>30</v>
      </c>
      <c r="X25" s="198">
        <f t="shared" si="2"/>
        <v>4</v>
      </c>
    </row>
    <row r="26" spans="1:24" ht="24" thickBot="1" x14ac:dyDescent="0.3">
      <c r="A26" s="315" t="s">
        <v>247</v>
      </c>
      <c r="B26" s="74" t="s">
        <v>208</v>
      </c>
      <c r="C26" s="105" t="s">
        <v>212</v>
      </c>
      <c r="D26" s="178" t="s">
        <v>42</v>
      </c>
      <c r="E26" s="93"/>
      <c r="F26" s="94"/>
      <c r="G26" s="95"/>
      <c r="H26" s="93"/>
      <c r="I26" s="94"/>
      <c r="J26" s="95"/>
      <c r="K26" s="93"/>
      <c r="L26" s="94"/>
      <c r="M26" s="95"/>
      <c r="N26" s="93"/>
      <c r="O26" s="94"/>
      <c r="P26" s="95"/>
      <c r="Q26" s="93">
        <v>4</v>
      </c>
      <c r="R26" s="94" t="s">
        <v>42</v>
      </c>
      <c r="S26" s="95">
        <v>2</v>
      </c>
      <c r="T26" s="93">
        <v>4</v>
      </c>
      <c r="U26" s="94" t="s">
        <v>42</v>
      </c>
      <c r="V26" s="95">
        <v>2</v>
      </c>
      <c r="W26" s="96">
        <f t="shared" ref="W26" si="3">15*(E26+H26+K26+N26+Q26+T26)</f>
        <v>120</v>
      </c>
      <c r="X26" s="81">
        <f t="shared" si="2"/>
        <v>4</v>
      </c>
    </row>
    <row r="27" spans="1:24" x14ac:dyDescent="0.25">
      <c r="A27" s="311" t="s">
        <v>307</v>
      </c>
      <c r="B27" s="97" t="s">
        <v>205</v>
      </c>
      <c r="C27" s="223"/>
      <c r="D27" s="107" t="s">
        <v>81</v>
      </c>
      <c r="E27" s="138"/>
      <c r="F27" s="139"/>
      <c r="G27" s="50"/>
      <c r="H27" s="51"/>
      <c r="I27" s="52"/>
      <c r="J27" s="50"/>
      <c r="K27" s="138"/>
      <c r="L27" s="139"/>
      <c r="M27" s="50"/>
      <c r="N27" s="51"/>
      <c r="O27" s="52"/>
      <c r="P27" s="50"/>
      <c r="Q27" s="51">
        <v>0</v>
      </c>
      <c r="R27" s="52" t="s">
        <v>42</v>
      </c>
      <c r="S27" s="50">
        <v>3</v>
      </c>
      <c r="T27" s="51">
        <v>0</v>
      </c>
      <c r="U27" s="52" t="s">
        <v>37</v>
      </c>
      <c r="V27" s="50">
        <v>3</v>
      </c>
      <c r="W27" s="131"/>
      <c r="X27" s="152">
        <v>6</v>
      </c>
    </row>
    <row r="28" spans="1:24" ht="15.75" thickBot="1" x14ac:dyDescent="0.3">
      <c r="A28" s="251"/>
      <c r="B28" s="224" t="s">
        <v>207</v>
      </c>
      <c r="C28" s="224"/>
      <c r="D28" s="172"/>
      <c r="E28" s="141"/>
      <c r="F28" s="142"/>
      <c r="G28" s="77">
        <v>2</v>
      </c>
      <c r="H28" s="141"/>
      <c r="I28" s="142"/>
      <c r="J28" s="77">
        <v>4</v>
      </c>
      <c r="K28" s="141"/>
      <c r="L28" s="142"/>
      <c r="M28" s="77">
        <v>3</v>
      </c>
      <c r="N28" s="141"/>
      <c r="O28" s="142"/>
      <c r="P28" s="77">
        <v>3</v>
      </c>
      <c r="Q28" s="93"/>
      <c r="R28" s="94"/>
      <c r="S28" s="77"/>
      <c r="T28" s="93"/>
      <c r="U28" s="94"/>
      <c r="V28" s="77"/>
      <c r="W28" s="96"/>
      <c r="X28" s="152">
        <f>G28+J28+M28+P28+S28+V28</f>
        <v>12</v>
      </c>
    </row>
    <row r="29" spans="1:24" ht="15.75" thickBot="1" x14ac:dyDescent="0.3">
      <c r="A29" s="360" t="s">
        <v>388</v>
      </c>
      <c r="B29" s="74" t="s">
        <v>45</v>
      </c>
      <c r="C29" s="146"/>
      <c r="D29" s="256" t="s">
        <v>42</v>
      </c>
      <c r="E29" s="144">
        <v>1</v>
      </c>
      <c r="F29" s="113" t="s">
        <v>237</v>
      </c>
      <c r="G29" s="145"/>
      <c r="H29" s="144">
        <v>1</v>
      </c>
      <c r="I29" s="113" t="s">
        <v>237</v>
      </c>
      <c r="J29" s="145"/>
      <c r="K29" s="144"/>
      <c r="L29" s="113"/>
      <c r="M29" s="145"/>
      <c r="N29" s="144"/>
      <c r="O29" s="113"/>
      <c r="P29" s="145"/>
      <c r="Q29" s="144"/>
      <c r="R29" s="113"/>
      <c r="S29" s="145"/>
      <c r="T29" s="144"/>
      <c r="U29" s="113"/>
      <c r="V29" s="145"/>
      <c r="W29" s="110">
        <f>15*(E29+H29+K29+N29+Q29+T29)</f>
        <v>30</v>
      </c>
      <c r="X29" s="109">
        <f>G29+J29+M29+P29+S29+V29</f>
        <v>0</v>
      </c>
    </row>
    <row r="30" spans="1:24" s="60" customFormat="1" ht="26.25" thickBot="1" x14ac:dyDescent="0.3">
      <c r="A30" s="313"/>
      <c r="B30" s="74" t="s">
        <v>385</v>
      </c>
      <c r="C30" s="105" t="s">
        <v>281</v>
      </c>
      <c r="D30" s="105"/>
      <c r="E30" s="93"/>
      <c r="F30" s="94"/>
      <c r="G30" s="77"/>
      <c r="H30" s="93"/>
      <c r="I30" s="94"/>
      <c r="J30" s="77"/>
      <c r="K30" s="93"/>
      <c r="L30" s="94"/>
      <c r="M30" s="77"/>
      <c r="N30" s="93"/>
      <c r="O30" s="94"/>
      <c r="P30" s="78"/>
      <c r="Q30" s="93"/>
      <c r="R30" s="94"/>
      <c r="S30" s="78"/>
      <c r="T30" s="93"/>
      <c r="U30" s="94" t="s">
        <v>218</v>
      </c>
      <c r="V30" s="77">
        <v>0</v>
      </c>
      <c r="W30" s="96">
        <f t="shared" ref="W30" si="4">15*(E30+H30+K30+N30+Q30+T30)</f>
        <v>0</v>
      </c>
      <c r="X30" s="81">
        <f t="shared" ref="X30" si="5">SUM(G30+J30+M30+P30+S30+V30)</f>
        <v>0</v>
      </c>
    </row>
    <row r="31" spans="1:24" ht="15.75" thickBot="1" x14ac:dyDescent="0.3">
      <c r="A31" s="251"/>
      <c r="B31" s="318" t="s">
        <v>46</v>
      </c>
      <c r="C31" s="318"/>
      <c r="D31" s="318"/>
      <c r="E31" s="207">
        <f>SUM(E6:E28)</f>
        <v>18</v>
      </c>
      <c r="F31" s="205"/>
      <c r="G31" s="206">
        <f>SUM(G6:G28)</f>
        <v>30</v>
      </c>
      <c r="H31" s="207">
        <f>SUM(H6:H28)</f>
        <v>16</v>
      </c>
      <c r="I31" s="205"/>
      <c r="J31" s="206">
        <f>SUM(J6:J28)</f>
        <v>30</v>
      </c>
      <c r="K31" s="207">
        <f>SUM(K6:K28)</f>
        <v>16</v>
      </c>
      <c r="L31" s="205"/>
      <c r="M31" s="206">
        <f>SUM(M6:M28)</f>
        <v>30</v>
      </c>
      <c r="N31" s="207">
        <f>SUM(N6:N28)</f>
        <v>16</v>
      </c>
      <c r="O31" s="205"/>
      <c r="P31" s="206">
        <f>SUM(P6:P28)</f>
        <v>30</v>
      </c>
      <c r="Q31" s="207">
        <f>SUM(Q6:Q28)</f>
        <v>19</v>
      </c>
      <c r="R31" s="205"/>
      <c r="S31" s="206">
        <f t="shared" ref="S31:X31" si="6">SUM(S6:S28)</f>
        <v>29</v>
      </c>
      <c r="T31" s="207">
        <f t="shared" si="6"/>
        <v>18</v>
      </c>
      <c r="U31" s="205">
        <f t="shared" si="6"/>
        <v>0</v>
      </c>
      <c r="V31" s="206">
        <f t="shared" si="6"/>
        <v>31</v>
      </c>
      <c r="W31" s="37">
        <f t="shared" si="6"/>
        <v>1545</v>
      </c>
      <c r="X31" s="38">
        <f t="shared" si="6"/>
        <v>180</v>
      </c>
    </row>
    <row r="33" spans="1:20" x14ac:dyDescent="0.25">
      <c r="A33" s="174" t="s">
        <v>229</v>
      </c>
      <c r="D33" s="108"/>
    </row>
    <row r="34" spans="1:20" x14ac:dyDescent="0.25">
      <c r="A34" s="174" t="s">
        <v>232</v>
      </c>
      <c r="D34" s="108"/>
      <c r="O34" s="181" t="s">
        <v>230</v>
      </c>
      <c r="P34" s="174"/>
      <c r="T34" s="174" t="s">
        <v>231</v>
      </c>
    </row>
    <row r="35" spans="1:20" x14ac:dyDescent="0.25">
      <c r="A35" s="57" t="s">
        <v>260</v>
      </c>
      <c r="E35" s="174"/>
      <c r="O35" s="181" t="s">
        <v>239</v>
      </c>
      <c r="P35" s="174"/>
      <c r="T35" s="174" t="s">
        <v>235</v>
      </c>
    </row>
    <row r="36" spans="1:20" x14ac:dyDescent="0.25">
      <c r="A36" s="57" t="s">
        <v>245</v>
      </c>
      <c r="E36" s="174"/>
      <c r="O36" s="181" t="s">
        <v>240</v>
      </c>
      <c r="P36" s="57"/>
      <c r="T36" s="57" t="s">
        <v>233</v>
      </c>
    </row>
    <row r="37" spans="1:20" x14ac:dyDescent="0.25">
      <c r="A37" s="57" t="s">
        <v>234</v>
      </c>
      <c r="E37" s="57"/>
      <c r="O37" s="181" t="s">
        <v>241</v>
      </c>
      <c r="P37" s="57"/>
      <c r="T37" s="174" t="s">
        <v>238</v>
      </c>
    </row>
    <row r="38" spans="1:20" x14ac:dyDescent="0.25">
      <c r="A38" s="58" t="s">
        <v>261</v>
      </c>
      <c r="D38" s="57"/>
      <c r="E38" s="57"/>
      <c r="J38" s="57"/>
      <c r="K38" s="57"/>
      <c r="L38" s="57"/>
      <c r="M38" s="57"/>
      <c r="N38" s="57"/>
      <c r="P38" s="57"/>
      <c r="T38" s="174" t="s">
        <v>236</v>
      </c>
    </row>
    <row r="39" spans="1:20" x14ac:dyDescent="0.25">
      <c r="D39" s="108"/>
      <c r="T39" s="174" t="s">
        <v>246</v>
      </c>
    </row>
    <row r="40" spans="1:20" x14ac:dyDescent="0.25">
      <c r="A40" s="173" t="s">
        <v>243</v>
      </c>
      <c r="D40" s="108"/>
    </row>
    <row r="41" spans="1:20" x14ac:dyDescent="0.25">
      <c r="A41" s="57" t="s">
        <v>248</v>
      </c>
      <c r="E41" s="57"/>
      <c r="N41" s="174"/>
    </row>
    <row r="42" spans="1:20" x14ac:dyDescent="0.25">
      <c r="A42" s="57" t="s">
        <v>249</v>
      </c>
      <c r="B42" s="57"/>
      <c r="C42" s="57"/>
      <c r="D42" s="108"/>
      <c r="N42" s="174"/>
    </row>
    <row r="43" spans="1:20" x14ac:dyDescent="0.25">
      <c r="A43" s="57" t="s">
        <v>202</v>
      </c>
      <c r="B43" s="57"/>
      <c r="C43" s="57"/>
      <c r="D43" s="108"/>
      <c r="N43" s="57"/>
    </row>
    <row r="44" spans="1:20" x14ac:dyDescent="0.25">
      <c r="A44" s="57" t="s">
        <v>203</v>
      </c>
      <c r="B44" s="57"/>
      <c r="C44" s="57"/>
      <c r="D44" s="108"/>
      <c r="M44" s="57"/>
      <c r="N44" s="57"/>
    </row>
    <row r="45" spans="1:20" x14ac:dyDescent="0.25">
      <c r="A45" s="59" t="s">
        <v>219</v>
      </c>
      <c r="C45" s="108"/>
      <c r="D45" s="108"/>
    </row>
  </sheetData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ageMargins left="0.70866141732283472" right="0.5" top="0.74803149606299213" bottom="0.74803149606299213" header="0.31496062992125984" footer="0.31496062992125984"/>
  <pageSetup paperSize="8" orientation="landscape" horizontalDpi="300" verticalDpi="30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23</vt:i4>
      </vt:variant>
    </vt:vector>
  </HeadingPairs>
  <TitlesOfParts>
    <vt:vector size="23" baseType="lpstr">
      <vt:lpstr>Tartalom</vt:lpstr>
      <vt:lpstr>ZON</vt:lpstr>
      <vt:lpstr>ORG</vt:lpstr>
      <vt:lpstr>UTO</vt:lpstr>
      <vt:lpstr>KUR</vt:lpstr>
      <vt:lpstr>TRO</vt:lpstr>
      <vt:lpstr>HAR</vt:lpstr>
      <vt:lpstr>TUB</vt:lpstr>
      <vt:lpstr>GIT</vt:lpstr>
      <vt:lpstr>GKA</vt:lpstr>
      <vt:lpstr>GDN</vt:lpstr>
      <vt:lpstr>HEG</vt:lpstr>
      <vt:lpstr>MHE</vt:lpstr>
      <vt:lpstr>FUR</vt:lpstr>
      <vt:lpstr>FUV</vt:lpstr>
      <vt:lpstr>OBO</vt:lpstr>
      <vt:lpstr>KLA</vt:lpstr>
      <vt:lpstr>FAG</vt:lpstr>
      <vt:lpstr>SAX</vt:lpstr>
      <vt:lpstr>ENE</vt:lpstr>
      <vt:lpstr>KRV</vt:lpstr>
      <vt:lpstr>EHO</vt:lpstr>
      <vt:lpstr>EHK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Ákos</dc:creator>
  <cp:lastModifiedBy>Windows-felhasználó</cp:lastModifiedBy>
  <cp:lastPrinted>2018-07-30T12:46:26Z</cp:lastPrinted>
  <dcterms:created xsi:type="dcterms:W3CDTF">2017-07-11T06:42:32Z</dcterms:created>
  <dcterms:modified xsi:type="dcterms:W3CDTF">2019-09-04T13:33:56Z</dcterms:modified>
</cp:coreProperties>
</file>